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le\Desktop\"/>
    </mc:Choice>
  </mc:AlternateContent>
  <xr:revisionPtr revIDLastSave="0" documentId="8_{CC90ADB4-F83E-481C-949B-2C4BF67D255D}" xr6:coauthVersionLast="47" xr6:coauthVersionMax="47" xr10:uidLastSave="{00000000-0000-0000-0000-000000000000}"/>
  <bookViews>
    <workbookView xWindow="-120" yWindow="-120" windowWidth="29040" windowHeight="15720" xr2:uid="{5728CAE0-96BD-48B8-9A37-5F713AFD596D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1" i="1" l="1"/>
  <c r="J81" i="1"/>
  <c r="F81" i="1"/>
  <c r="N79" i="1"/>
  <c r="J79" i="1"/>
  <c r="F79" i="1"/>
  <c r="G76" i="1"/>
  <c r="G77" i="1" s="1"/>
  <c r="C76" i="1"/>
  <c r="K75" i="1"/>
  <c r="G75" i="1"/>
  <c r="C75" i="1"/>
  <c r="C77" i="1" s="1"/>
  <c r="N62" i="1"/>
  <c r="J62" i="1"/>
  <c r="F62" i="1"/>
  <c r="N60" i="1"/>
  <c r="J60" i="1"/>
  <c r="F60" i="1"/>
  <c r="M57" i="1"/>
  <c r="M76" i="1" s="1"/>
  <c r="L57" i="1"/>
  <c r="L58" i="1" s="1"/>
  <c r="K57" i="1"/>
  <c r="I57" i="1"/>
  <c r="I76" i="1" s="1"/>
  <c r="H57" i="1"/>
  <c r="E57" i="1"/>
  <c r="E76" i="1" s="1"/>
  <c r="C57" i="1"/>
  <c r="C58" i="1" s="1"/>
  <c r="N56" i="1"/>
  <c r="K56" i="1"/>
  <c r="K76" i="1" s="1"/>
  <c r="K77" i="1" s="1"/>
  <c r="J56" i="1"/>
  <c r="G56" i="1"/>
  <c r="G57" i="1" s="1"/>
  <c r="F56" i="1"/>
  <c r="N55" i="1"/>
  <c r="J55" i="1"/>
  <c r="F55" i="1"/>
  <c r="N54" i="1"/>
  <c r="J54" i="1"/>
  <c r="F54" i="1"/>
  <c r="N53" i="1"/>
  <c r="J53" i="1"/>
  <c r="F53" i="1"/>
  <c r="N52" i="1"/>
  <c r="J52" i="1"/>
  <c r="F52" i="1"/>
  <c r="N51" i="1"/>
  <c r="J51" i="1"/>
  <c r="F51" i="1"/>
  <c r="N50" i="1"/>
  <c r="J50" i="1"/>
  <c r="F50" i="1"/>
  <c r="N49" i="1"/>
  <c r="J49" i="1"/>
  <c r="F49" i="1"/>
  <c r="N48" i="1"/>
  <c r="J48" i="1"/>
  <c r="F48" i="1"/>
  <c r="N47" i="1"/>
  <c r="J47" i="1"/>
  <c r="F47" i="1"/>
  <c r="N46" i="1"/>
  <c r="J46" i="1"/>
  <c r="F46" i="1"/>
  <c r="N45" i="1"/>
  <c r="J45" i="1"/>
  <c r="F45" i="1"/>
  <c r="N44" i="1"/>
  <c r="J44" i="1"/>
  <c r="F44" i="1"/>
  <c r="N43" i="1"/>
  <c r="J43" i="1"/>
  <c r="J57" i="1" s="1"/>
  <c r="F43" i="1"/>
  <c r="N42" i="1"/>
  <c r="N57" i="1" s="1"/>
  <c r="J42" i="1"/>
  <c r="F42" i="1"/>
  <c r="F57" i="1" s="1"/>
  <c r="C40" i="1"/>
  <c r="D75" i="1" s="1"/>
  <c r="N39" i="1"/>
  <c r="J39" i="1"/>
  <c r="F39" i="1"/>
  <c r="N38" i="1"/>
  <c r="J38" i="1"/>
  <c r="F38" i="1"/>
  <c r="N37" i="1"/>
  <c r="J37" i="1"/>
  <c r="F37" i="1"/>
  <c r="N36" i="1"/>
  <c r="J36" i="1"/>
  <c r="F36" i="1"/>
  <c r="N35" i="1"/>
  <c r="J35" i="1"/>
  <c r="F35" i="1"/>
  <c r="N34" i="1"/>
  <c r="J34" i="1"/>
  <c r="F34" i="1"/>
  <c r="N33" i="1"/>
  <c r="J33" i="1"/>
  <c r="F33" i="1"/>
  <c r="N32" i="1"/>
  <c r="J32" i="1"/>
  <c r="F32" i="1"/>
  <c r="N31" i="1"/>
  <c r="J31" i="1"/>
  <c r="F31" i="1"/>
  <c r="N30" i="1"/>
  <c r="J30" i="1"/>
  <c r="F30" i="1"/>
  <c r="N29" i="1"/>
  <c r="J29" i="1"/>
  <c r="F29" i="1"/>
  <c r="N28" i="1"/>
  <c r="J28" i="1"/>
  <c r="F28" i="1"/>
  <c r="N27" i="1"/>
  <c r="J27" i="1"/>
  <c r="F27" i="1"/>
  <c r="N26" i="1"/>
  <c r="J26" i="1"/>
  <c r="F26" i="1"/>
  <c r="N25" i="1"/>
  <c r="J25" i="1"/>
  <c r="F25" i="1"/>
  <c r="N24" i="1"/>
  <c r="J24" i="1"/>
  <c r="F24" i="1"/>
  <c r="N23" i="1"/>
  <c r="J23" i="1"/>
  <c r="F23" i="1"/>
  <c r="N22" i="1"/>
  <c r="J22" i="1"/>
  <c r="F22" i="1"/>
  <c r="N21" i="1"/>
  <c r="J21" i="1"/>
  <c r="F21" i="1"/>
  <c r="N20" i="1"/>
  <c r="J20" i="1"/>
  <c r="F20" i="1"/>
  <c r="N19" i="1"/>
  <c r="J19" i="1"/>
  <c r="F19" i="1"/>
  <c r="N18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J11" i="1" s="1"/>
  <c r="F13" i="1"/>
  <c r="N12" i="1"/>
  <c r="N11" i="1" s="1"/>
  <c r="J12" i="1"/>
  <c r="F12" i="1"/>
  <c r="F11" i="1" s="1"/>
  <c r="M11" i="1"/>
  <c r="M40" i="1" s="1"/>
  <c r="L11" i="1"/>
  <c r="L40" i="1" s="1"/>
  <c r="K11" i="1"/>
  <c r="K40" i="1" s="1"/>
  <c r="L75" i="1" s="1"/>
  <c r="I11" i="1"/>
  <c r="I40" i="1" s="1"/>
  <c r="I75" i="1" s="1"/>
  <c r="H11" i="1"/>
  <c r="H40" i="1" s="1"/>
  <c r="G11" i="1"/>
  <c r="G40" i="1" s="1"/>
  <c r="E11" i="1"/>
  <c r="E40" i="1" s="1"/>
  <c r="D11" i="1"/>
  <c r="D40" i="1" s="1"/>
  <c r="D58" i="1" s="1"/>
  <c r="N10" i="1"/>
  <c r="J10" i="1"/>
  <c r="F10" i="1"/>
  <c r="N9" i="1"/>
  <c r="N40" i="1" s="1"/>
  <c r="N75" i="1" s="1"/>
  <c r="J9" i="1"/>
  <c r="J40" i="1" s="1"/>
  <c r="J75" i="1" s="1"/>
  <c r="F9" i="1"/>
  <c r="F40" i="1" s="1"/>
  <c r="F75" i="1" s="1"/>
  <c r="H58" i="1" l="1"/>
  <c r="M58" i="1"/>
  <c r="M75" i="1"/>
  <c r="M77" i="1" s="1"/>
  <c r="N58" i="1"/>
  <c r="N76" i="1"/>
  <c r="N77" i="1" s="1"/>
  <c r="I77" i="1"/>
  <c r="F58" i="1"/>
  <c r="F76" i="1"/>
  <c r="F77" i="1" s="1"/>
  <c r="H76" i="1"/>
  <c r="H77" i="1" s="1"/>
  <c r="G58" i="1"/>
  <c r="K58" i="1"/>
  <c r="E58" i="1"/>
  <c r="E75" i="1"/>
  <c r="E77" i="1" s="1"/>
  <c r="J58" i="1"/>
  <c r="J76" i="1"/>
  <c r="J77" i="1" s="1"/>
  <c r="H75" i="1"/>
  <c r="I58" i="1"/>
  <c r="D76" i="1"/>
  <c r="D77" i="1" s="1"/>
  <c r="L76" i="1"/>
  <c r="L77" i="1" s="1"/>
</calcChain>
</file>

<file path=xl/sharedStrings.xml><?xml version="1.0" encoding="utf-8"?>
<sst xmlns="http://schemas.openxmlformats.org/spreadsheetml/2006/main" count="117" uniqueCount="79">
  <si>
    <t>Příloha č. A 11a podrobná</t>
  </si>
  <si>
    <t xml:space="preserve">2 x </t>
  </si>
  <si>
    <t>Organizace: MŠ Lešetínská</t>
  </si>
  <si>
    <t>Plán nákladů:</t>
  </si>
  <si>
    <t>Rozpočet na rok 2025</t>
  </si>
  <si>
    <t>Střednědobý výhled rozpočtu na rok 2026</t>
  </si>
  <si>
    <t xml:space="preserve">Střednědobý výhled rozpočtu na rok 2027 </t>
  </si>
  <si>
    <t>Účet</t>
  </si>
  <si>
    <t>Název</t>
  </si>
  <si>
    <t xml:space="preserve">Statutární město </t>
  </si>
  <si>
    <t>Jiné 
zdroje</t>
  </si>
  <si>
    <t>Doplňková činnost</t>
  </si>
  <si>
    <t>Celkem Kč</t>
  </si>
  <si>
    <t>Jiné zdroje</t>
  </si>
  <si>
    <t>Spotřeba materiálu</t>
  </si>
  <si>
    <t>Spotřeba potravin</t>
  </si>
  <si>
    <r>
      <t xml:space="preserve">Spotřeba energií celkem </t>
    </r>
    <r>
      <rPr>
        <sz val="8"/>
        <rFont val="Arial CE"/>
        <charset val="238"/>
      </rPr>
      <t>(vzorec)</t>
    </r>
  </si>
  <si>
    <t>z toho:</t>
  </si>
  <si>
    <t xml:space="preserve">            pára</t>
  </si>
  <si>
    <t xml:space="preserve">            el. energie</t>
  </si>
  <si>
    <t xml:space="preserve">            voda</t>
  </si>
  <si>
    <t xml:space="preserve">            plyn</t>
  </si>
  <si>
    <t>Opravy a udržování</t>
  </si>
  <si>
    <t>Cestovné</t>
  </si>
  <si>
    <t>Náklady na reprezentaci</t>
  </si>
  <si>
    <t>Ostatní služby (vč. bank. popl.)</t>
  </si>
  <si>
    <t>Mzdové náklady (vč. náhrad do 14.dne PN)</t>
  </si>
  <si>
    <t>Zákonné sociální pojištění</t>
  </si>
  <si>
    <t>Zákonné sociální pojištění (zdravotní)</t>
  </si>
  <si>
    <t>Jiné soc. pojištění (Kooperativa)</t>
  </si>
  <si>
    <t>Zák. soc. náklady (FKSP)</t>
  </si>
  <si>
    <t>Zák. soc. náklady (Věcná režie)</t>
  </si>
  <si>
    <t>Jiné soc. náklady</t>
  </si>
  <si>
    <t>Daň silniční</t>
  </si>
  <si>
    <t>Jiné daně a poplatky</t>
  </si>
  <si>
    <t>Prodaný materiál</t>
  </si>
  <si>
    <t>Ostatní náklady z činností</t>
  </si>
  <si>
    <t>Odpisy dl. majetku (z dotací nekryto zřiz.)</t>
  </si>
  <si>
    <t>Odpisy mov. majetku na děti/žáky vlastní</t>
  </si>
  <si>
    <t>Odpisy mov. maj. na děti/žáky jiných zřizov.</t>
  </si>
  <si>
    <t>Odpisy mov. maj. na cizí strávníky</t>
  </si>
  <si>
    <t>Odpisy nem. maj. na děti/žáky vlastní</t>
  </si>
  <si>
    <t>Odpisy nem. maj.na děti/žáky jiných zřizov.</t>
  </si>
  <si>
    <t>Odpisy nem. maj.na cizí strávníky</t>
  </si>
  <si>
    <t>Náklady z drobného dlouhodobého majetku</t>
  </si>
  <si>
    <t>Kurzové ztráty</t>
  </si>
  <si>
    <t>x</t>
  </si>
  <si>
    <t>Náklady celkem</t>
  </si>
  <si>
    <t>Plán výnosů:</t>
  </si>
  <si>
    <t>Výnosy z prodeje vlastních výrobků</t>
  </si>
  <si>
    <t xml:space="preserve">Výnosy z prodeje služeb </t>
  </si>
  <si>
    <t>Výnosy z pronájmu (vč. služeb)</t>
  </si>
  <si>
    <t>Jiné výnosy z vlast. výkonů - úplata</t>
  </si>
  <si>
    <t>Jiné výnosy z vlast. výkonů - ostatní</t>
  </si>
  <si>
    <t>Smluvní pokuty a úroky z prodlení</t>
  </si>
  <si>
    <t>Výnosy z vyřazených pohledávek</t>
  </si>
  <si>
    <t>Výnosy z prodeje materiálu</t>
  </si>
  <si>
    <t>Výnosy z prodeje DHM</t>
  </si>
  <si>
    <t>Čerpání fondů</t>
  </si>
  <si>
    <t>Ostatní výnosy z činností</t>
  </si>
  <si>
    <t xml:space="preserve">Úroky (vč. snížení o daň) </t>
  </si>
  <si>
    <t>Kurzové zisky</t>
  </si>
  <si>
    <t xml:space="preserve">Výn. vybr. MVI z transferů (z dotací)  </t>
  </si>
  <si>
    <t xml:space="preserve">Výn. vybr. míst. vlád. inst. z transferů  </t>
  </si>
  <si>
    <t>Výnosy celkem</t>
  </si>
  <si>
    <t>Výsledek hospodaření  Zisk/Ztráta</t>
  </si>
  <si>
    <t>Příděl do FI:</t>
  </si>
  <si>
    <t>Nařízený odvod z odpisů z 416 IF:</t>
  </si>
  <si>
    <t>Datum předání:</t>
  </si>
  <si>
    <t>Razítko, podpis statutátního orgánu:</t>
  </si>
  <si>
    <t>Zd.Studená</t>
  </si>
  <si>
    <t>ředitelka MŠ Lešetínská 5</t>
  </si>
  <si>
    <t>Datum převzetí:</t>
  </si>
  <si>
    <t>Razítko a podpis za Odbor sociálních věcí a školství:</t>
  </si>
  <si>
    <t>Příloha č. A 11a nerozepsaná</t>
  </si>
  <si>
    <t xml:space="preserve">Střednědobý výhled rozpočtu na rok 2026 </t>
  </si>
  <si>
    <t xml:space="preserve">Celkem </t>
  </si>
  <si>
    <t>Rozpočet - Plán výnosů a nákladů příspěvkové organizace - střednědobý výhled pro roky 2026 - 2027  (nerozepsaný na jednotlivé účty  v tis. Kč)</t>
  </si>
  <si>
    <t>Rozpočet - Plán výnosů a nákladů příspěvkové organizace - střednědobý výhled pro roky 2026 - 2027 (rozepsaný na jednotlivé účty 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</si>
</sst>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 CE"/>
      <charset val="238"/>
    </font>
    <font>
      <sz val="8"/>
      <name val="Arial CE"/>
      <charset val="238"/>
    </font>
    <font>
      <b/>
      <sz val="7"/>
      <name val="Arial CE"/>
      <charset val="238"/>
    </font>
    <font>
      <b/>
      <sz val="8"/>
      <name val="Arial CE"/>
      <charset val="238"/>
    </font>
    <font>
      <b/>
      <sz val="8"/>
      <color indexed="48"/>
      <name val="Arial CE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/>
    <xf numFmtId="0" fontId="0" fillId="2" borderId="2" xfId="0" applyFill="1" applyBorder="1"/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2" fontId="8" fillId="0" borderId="12" xfId="1" applyNumberFormat="1" applyFont="1" applyBorder="1"/>
    <xf numFmtId="2" fontId="8" fillId="0" borderId="13" xfId="1" applyNumberFormat="1" applyFont="1" applyBorder="1"/>
    <xf numFmtId="2" fontId="8" fillId="0" borderId="14" xfId="1" applyNumberFormat="1" applyFont="1" applyBorder="1"/>
    <xf numFmtId="2" fontId="8" fillId="0" borderId="15" xfId="0" applyNumberFormat="1" applyFont="1" applyBorder="1"/>
    <xf numFmtId="2" fontId="8" fillId="0" borderId="16" xfId="1" applyNumberFormat="1" applyFont="1" applyBorder="1"/>
    <xf numFmtId="2" fontId="8" fillId="0" borderId="15" xfId="1" applyNumberFormat="1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2" fontId="8" fillId="0" borderId="19" xfId="1" applyNumberFormat="1" applyFont="1" applyBorder="1"/>
    <xf numFmtId="2" fontId="8" fillId="0" borderId="20" xfId="1" applyNumberFormat="1" applyFont="1" applyBorder="1"/>
    <xf numFmtId="2" fontId="8" fillId="0" borderId="21" xfId="1" applyNumberFormat="1" applyFont="1" applyBorder="1"/>
    <xf numFmtId="0" fontId="9" fillId="0" borderId="18" xfId="0" applyFont="1" applyBorder="1"/>
    <xf numFmtId="2" fontId="8" fillId="0" borderId="22" xfId="1" applyNumberFormat="1" applyFont="1" applyBorder="1"/>
    <xf numFmtId="0" fontId="11" fillId="0" borderId="17" xfId="0" applyFont="1" applyBorder="1" applyAlignment="1">
      <alignment horizontal="center"/>
    </xf>
    <xf numFmtId="2" fontId="8" fillId="0" borderId="22" xfId="0" applyNumberFormat="1" applyFont="1" applyBorder="1"/>
    <xf numFmtId="0" fontId="9" fillId="0" borderId="1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wrapText="1"/>
    </xf>
    <xf numFmtId="2" fontId="8" fillId="0" borderId="25" xfId="1" applyNumberFormat="1" applyFont="1" applyBorder="1"/>
    <xf numFmtId="2" fontId="8" fillId="0" borderId="26" xfId="1" applyNumberFormat="1" applyFont="1" applyBorder="1"/>
    <xf numFmtId="2" fontId="8" fillId="0" borderId="27" xfId="1" applyNumberFormat="1" applyFont="1" applyBorder="1"/>
    <xf numFmtId="0" fontId="8" fillId="0" borderId="24" xfId="0" applyFont="1" applyBorder="1"/>
    <xf numFmtId="0" fontId="12" fillId="7" borderId="4" xfId="0" applyFont="1" applyFill="1" applyBorder="1" applyAlignment="1">
      <alignment horizontal="center"/>
    </xf>
    <xf numFmtId="0" fontId="6" fillId="7" borderId="8" xfId="0" applyFont="1" applyFill="1" applyBorder="1"/>
    <xf numFmtId="2" fontId="6" fillId="5" borderId="9" xfId="1" applyNumberFormat="1" applyFont="1" applyFill="1" applyBorder="1"/>
    <xf numFmtId="2" fontId="6" fillId="5" borderId="3" xfId="1" applyNumberFormat="1" applyFont="1" applyFill="1" applyBorder="1"/>
    <xf numFmtId="2" fontId="6" fillId="5" borderId="8" xfId="1" applyNumberFormat="1" applyFont="1" applyFill="1" applyBorder="1"/>
    <xf numFmtId="2" fontId="6" fillId="4" borderId="9" xfId="1" applyNumberFormat="1" applyFont="1" applyFill="1" applyBorder="1"/>
    <xf numFmtId="2" fontId="6" fillId="4" borderId="3" xfId="1" applyNumberFormat="1" applyFont="1" applyFill="1" applyBorder="1"/>
    <xf numFmtId="2" fontId="6" fillId="4" borderId="8" xfId="1" applyNumberFormat="1" applyFont="1" applyFill="1" applyBorder="1"/>
    <xf numFmtId="0" fontId="6" fillId="2" borderId="28" xfId="0" applyFont="1" applyFill="1" applyBorder="1"/>
    <xf numFmtId="0" fontId="8" fillId="2" borderId="29" xfId="0" applyFont="1" applyFill="1" applyBorder="1"/>
    <xf numFmtId="2" fontId="8" fillId="0" borderId="12" xfId="0" applyNumberFormat="1" applyFont="1" applyBorder="1"/>
    <xf numFmtId="2" fontId="8" fillId="0" borderId="13" xfId="0" applyNumberFormat="1" applyFont="1" applyBorder="1"/>
    <xf numFmtId="0" fontId="8" fillId="0" borderId="30" xfId="0" applyFont="1" applyBorder="1" applyAlignment="1">
      <alignment horizontal="center"/>
    </xf>
    <xf numFmtId="0" fontId="8" fillId="0" borderId="31" xfId="0" applyFont="1" applyBorder="1"/>
    <xf numFmtId="0" fontId="10" fillId="0" borderId="18" xfId="0" applyFont="1" applyBorder="1"/>
    <xf numFmtId="0" fontId="10" fillId="0" borderId="17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0" fillId="0" borderId="18" xfId="0" applyFont="1" applyBorder="1" applyAlignment="1">
      <alignment wrapText="1"/>
    </xf>
    <xf numFmtId="0" fontId="9" fillId="0" borderId="33" xfId="0" applyFont="1" applyBorder="1" applyAlignment="1">
      <alignment horizontal="center"/>
    </xf>
    <xf numFmtId="0" fontId="13" fillId="0" borderId="34" xfId="0" applyFont="1" applyBorder="1" applyAlignment="1">
      <alignment wrapText="1"/>
    </xf>
    <xf numFmtId="2" fontId="8" fillId="0" borderId="35" xfId="0" applyNumberFormat="1" applyFont="1" applyBorder="1"/>
    <xf numFmtId="2" fontId="8" fillId="0" borderId="35" xfId="1" applyNumberFormat="1" applyFont="1" applyBorder="1"/>
    <xf numFmtId="0" fontId="12" fillId="7" borderId="1" xfId="0" applyFont="1" applyFill="1" applyBorder="1" applyAlignment="1">
      <alignment horizontal="center"/>
    </xf>
    <xf numFmtId="0" fontId="12" fillId="7" borderId="5" xfId="0" applyFont="1" applyFill="1" applyBorder="1"/>
    <xf numFmtId="2" fontId="6" fillId="5" borderId="6" xfId="1" applyNumberFormat="1" applyFont="1" applyFill="1" applyBorder="1"/>
    <xf numFmtId="2" fontId="6" fillId="4" borderId="6" xfId="1" applyNumberFormat="1" applyFont="1" applyFill="1" applyBorder="1"/>
    <xf numFmtId="2" fontId="6" fillId="4" borderId="7" xfId="1" applyNumberFormat="1" applyFont="1" applyFill="1" applyBorder="1"/>
    <xf numFmtId="0" fontId="14" fillId="8" borderId="4" xfId="0" applyFont="1" applyFill="1" applyBorder="1"/>
    <xf numFmtId="0" fontId="6" fillId="8" borderId="5" xfId="0" applyFont="1" applyFill="1" applyBorder="1"/>
    <xf numFmtId="2" fontId="6" fillId="8" borderId="9" xfId="0" applyNumberFormat="1" applyFont="1" applyFill="1" applyBorder="1"/>
    <xf numFmtId="2" fontId="6" fillId="8" borderId="6" xfId="0" applyNumberFormat="1" applyFont="1" applyFill="1" applyBorder="1"/>
    <xf numFmtId="2" fontId="6" fillId="8" borderId="8" xfId="0" applyNumberFormat="1" applyFont="1" applyFill="1" applyBorder="1"/>
    <xf numFmtId="2" fontId="6" fillId="8" borderId="9" xfId="1" applyNumberFormat="1" applyFont="1" applyFill="1" applyBorder="1"/>
    <xf numFmtId="2" fontId="6" fillId="8" borderId="6" xfId="1" applyNumberFormat="1" applyFont="1" applyFill="1" applyBorder="1"/>
    <xf numFmtId="2" fontId="6" fillId="8" borderId="7" xfId="1" applyNumberFormat="1" applyFont="1" applyFill="1" applyBorder="1"/>
    <xf numFmtId="2" fontId="6" fillId="8" borderId="8" xfId="1" applyNumberFormat="1" applyFont="1" applyFill="1" applyBorder="1"/>
    <xf numFmtId="0" fontId="14" fillId="0" borderId="0" xfId="0" applyFont="1"/>
    <xf numFmtId="0" fontId="7" fillId="0" borderId="0" xfId="0" applyFont="1"/>
    <xf numFmtId="43" fontId="8" fillId="0" borderId="0" xfId="1" applyFont="1"/>
    <xf numFmtId="2" fontId="6" fillId="0" borderId="4" xfId="0" applyNumberFormat="1" applyFont="1" applyBorder="1"/>
    <xf numFmtId="2" fontId="6" fillId="0" borderId="6" xfId="0" applyNumberFormat="1" applyFont="1" applyBorder="1"/>
    <xf numFmtId="2" fontId="6" fillId="0" borderId="7" xfId="0" applyNumberFormat="1" applyFont="1" applyBorder="1"/>
    <xf numFmtId="2" fontId="6" fillId="0" borderId="5" xfId="0" applyNumberFormat="1" applyFont="1" applyBorder="1"/>
    <xf numFmtId="2" fontId="6" fillId="0" borderId="0" xfId="0" applyNumberFormat="1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15" fillId="0" borderId="0" xfId="0" applyFont="1"/>
    <xf numFmtId="0" fontId="3" fillId="2" borderId="1" xfId="0" applyFont="1" applyFill="1" applyBorder="1"/>
    <xf numFmtId="0" fontId="15" fillId="2" borderId="2" xfId="0" applyFont="1" applyFill="1" applyBorder="1"/>
    <xf numFmtId="0" fontId="3" fillId="6" borderId="29" xfId="0" applyFont="1" applyFill="1" applyBorder="1" applyAlignment="1">
      <alignment horizontal="center"/>
    </xf>
    <xf numFmtId="0" fontId="3" fillId="6" borderId="36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 wrapText="1"/>
    </xf>
    <xf numFmtId="0" fontId="7" fillId="3" borderId="38" xfId="0" applyFont="1" applyFill="1" applyBorder="1" applyAlignment="1">
      <alignment horizontal="center" wrapText="1"/>
    </xf>
    <xf numFmtId="0" fontId="7" fillId="3" borderId="39" xfId="0" applyFont="1" applyFill="1" applyBorder="1" applyAlignment="1">
      <alignment horizontal="center" wrapText="1"/>
    </xf>
    <xf numFmtId="0" fontId="7" fillId="3" borderId="36" xfId="0" applyFont="1" applyFill="1" applyBorder="1" applyAlignment="1">
      <alignment horizontal="center"/>
    </xf>
    <xf numFmtId="0" fontId="7" fillId="6" borderId="37" xfId="0" applyFont="1" applyFill="1" applyBorder="1" applyAlignment="1">
      <alignment horizontal="center" wrapText="1"/>
    </xf>
    <xf numFmtId="0" fontId="7" fillId="6" borderId="38" xfId="0" applyFont="1" applyFill="1" applyBorder="1" applyAlignment="1">
      <alignment horizontal="center" wrapText="1"/>
    </xf>
    <xf numFmtId="0" fontId="7" fillId="6" borderId="40" xfId="0" applyFont="1" applyFill="1" applyBorder="1" applyAlignment="1">
      <alignment horizontal="center" wrapText="1"/>
    </xf>
    <xf numFmtId="0" fontId="7" fillId="6" borderId="36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 wrapText="1"/>
    </xf>
    <xf numFmtId="0" fontId="7" fillId="5" borderId="38" xfId="0" applyFont="1" applyFill="1" applyBorder="1" applyAlignment="1">
      <alignment horizontal="center" wrapText="1"/>
    </xf>
    <xf numFmtId="0" fontId="7" fillId="5" borderId="40" xfId="0" applyFont="1" applyFill="1" applyBorder="1" applyAlignment="1">
      <alignment horizontal="center" wrapText="1"/>
    </xf>
    <xf numFmtId="0" fontId="7" fillId="5" borderId="29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1" xfId="0" applyFont="1" applyBorder="1"/>
    <xf numFmtId="2" fontId="6" fillId="0" borderId="30" xfId="0" applyNumberFormat="1" applyFont="1" applyBorder="1"/>
    <xf numFmtId="2" fontId="6" fillId="0" borderId="42" xfId="0" applyNumberFormat="1" applyFont="1" applyBorder="1"/>
    <xf numFmtId="2" fontId="6" fillId="0" borderId="31" xfId="0" applyNumberFormat="1" applyFont="1" applyBorder="1"/>
    <xf numFmtId="2" fontId="6" fillId="0" borderId="16" xfId="0" applyNumberFormat="1" applyFont="1" applyBorder="1"/>
    <xf numFmtId="2" fontId="6" fillId="0" borderId="43" xfId="0" applyNumberFormat="1" applyFont="1" applyBorder="1"/>
    <xf numFmtId="0" fontId="3" fillId="0" borderId="44" xfId="0" applyFont="1" applyBorder="1" applyAlignment="1">
      <alignment horizontal="center"/>
    </xf>
    <xf numFmtId="0" fontId="3" fillId="0" borderId="45" xfId="0" applyFont="1" applyBorder="1"/>
    <xf numFmtId="2" fontId="6" fillId="0" borderId="23" xfId="0" applyNumberFormat="1" applyFont="1" applyBorder="1"/>
    <xf numFmtId="2" fontId="6" fillId="0" borderId="26" xfId="0" applyNumberFormat="1" applyFont="1" applyBorder="1"/>
    <xf numFmtId="2" fontId="6" fillId="0" borderId="24" xfId="0" applyNumberFormat="1" applyFont="1" applyBorder="1"/>
    <xf numFmtId="2" fontId="6" fillId="0" borderId="35" xfId="0" applyNumberFormat="1" applyFont="1" applyBorder="1"/>
    <xf numFmtId="2" fontId="6" fillId="0" borderId="27" xfId="0" applyNumberFormat="1" applyFont="1" applyBorder="1"/>
    <xf numFmtId="0" fontId="15" fillId="8" borderId="46" xfId="0" applyFont="1" applyFill="1" applyBorder="1"/>
    <xf numFmtId="0" fontId="3" fillId="8" borderId="47" xfId="0" applyFont="1" applyFill="1" applyBorder="1"/>
    <xf numFmtId="2" fontId="6" fillId="8" borderId="4" xfId="0" applyNumberFormat="1" applyFont="1" applyFill="1" applyBorder="1"/>
    <xf numFmtId="2" fontId="6" fillId="8" borderId="5" xfId="0" applyNumberFormat="1" applyFont="1" applyFill="1" applyBorder="1"/>
    <xf numFmtId="2" fontId="6" fillId="8" borderId="7" xfId="0" applyNumberFormat="1" applyFont="1" applyFill="1" applyBorder="1"/>
    <xf numFmtId="2" fontId="8" fillId="0" borderId="0" xfId="0" applyNumberFormat="1" applyFont="1"/>
    <xf numFmtId="43" fontId="15" fillId="0" borderId="0" xfId="1" applyFont="1"/>
    <xf numFmtId="14" fontId="3" fillId="0" borderId="0" xfId="0" applyNumberFormat="1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1E91-52C6-4B0E-97C6-1BABF8B4237C}">
  <dimension ref="A3:N85"/>
  <sheetViews>
    <sheetView tabSelected="1" topLeftCell="A60" workbookViewId="0">
      <selection activeCell="P74" sqref="P74"/>
    </sheetView>
  </sheetViews>
  <sheetFormatPr defaultRowHeight="15" x14ac:dyDescent="0.25"/>
  <cols>
    <col min="1" max="1" width="26.140625" bestFit="1" customWidth="1"/>
    <col min="2" max="2" width="33.5703125" bestFit="1" customWidth="1"/>
    <col min="3" max="3" width="10.140625" bestFit="1" customWidth="1"/>
    <col min="4" max="4" width="6.5703125" bestFit="1" customWidth="1"/>
    <col min="5" max="5" width="8.42578125" bestFit="1" customWidth="1"/>
  </cols>
  <sheetData>
    <row r="3" spans="1:14" x14ac:dyDescent="0.25">
      <c r="M3" t="s">
        <v>0</v>
      </c>
    </row>
    <row r="4" spans="1:14" x14ac:dyDescent="0.25">
      <c r="J4" s="1"/>
      <c r="N4" s="1" t="s">
        <v>1</v>
      </c>
    </row>
    <row r="5" spans="1:14" ht="15.75" x14ac:dyDescent="0.25">
      <c r="A5" s="2" t="s">
        <v>78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.75" thickBot="1" x14ac:dyDescent="0.3">
      <c r="A6" s="3" t="s">
        <v>2</v>
      </c>
      <c r="G6" s="3"/>
      <c r="H6" s="3"/>
      <c r="I6" s="3"/>
    </row>
    <row r="7" spans="1:14" ht="15.75" thickBot="1" x14ac:dyDescent="0.3">
      <c r="A7" s="4" t="s">
        <v>3</v>
      </c>
      <c r="B7" s="5"/>
      <c r="C7" s="6" t="s">
        <v>4</v>
      </c>
      <c r="D7" s="7"/>
      <c r="E7" s="7"/>
      <c r="F7" s="8"/>
      <c r="G7" s="9" t="s">
        <v>5</v>
      </c>
      <c r="H7" s="9"/>
      <c r="I7" s="9"/>
      <c r="J7" s="10"/>
      <c r="K7" s="11" t="s">
        <v>6</v>
      </c>
      <c r="L7" s="12"/>
      <c r="M7" s="12"/>
      <c r="N7" s="13"/>
    </row>
    <row r="8" spans="1:14" ht="25.5" thickBot="1" x14ac:dyDescent="0.3">
      <c r="A8" s="14" t="s">
        <v>7</v>
      </c>
      <c r="B8" s="15" t="s">
        <v>8</v>
      </c>
      <c r="C8" s="16" t="s">
        <v>9</v>
      </c>
      <c r="D8" s="17" t="s">
        <v>10</v>
      </c>
      <c r="E8" s="18" t="s">
        <v>11</v>
      </c>
      <c r="F8" s="19" t="s">
        <v>12</v>
      </c>
      <c r="G8" s="20" t="s">
        <v>9</v>
      </c>
      <c r="H8" s="21" t="s">
        <v>13</v>
      </c>
      <c r="I8" s="20" t="s">
        <v>11</v>
      </c>
      <c r="J8" s="22" t="s">
        <v>12</v>
      </c>
      <c r="K8" s="23" t="s">
        <v>9</v>
      </c>
      <c r="L8" s="24" t="s">
        <v>13</v>
      </c>
      <c r="M8" s="25" t="s">
        <v>11</v>
      </c>
      <c r="N8" s="26" t="s">
        <v>12</v>
      </c>
    </row>
    <row r="9" spans="1:14" x14ac:dyDescent="0.25">
      <c r="A9" s="27">
        <v>501</v>
      </c>
      <c r="B9" s="28" t="s">
        <v>14</v>
      </c>
      <c r="C9" s="29">
        <v>37.36</v>
      </c>
      <c r="D9" s="30">
        <v>74</v>
      </c>
      <c r="E9" s="31"/>
      <c r="F9" s="32">
        <f>SUM(C9:E9)</f>
        <v>111.36</v>
      </c>
      <c r="G9" s="29">
        <v>39.228000000000002</v>
      </c>
      <c r="H9" s="30"/>
      <c r="I9" s="31"/>
      <c r="J9" s="33">
        <f>SUM(G9:I9)</f>
        <v>39.228000000000002</v>
      </c>
      <c r="K9" s="29">
        <v>41.19</v>
      </c>
      <c r="L9" s="30"/>
      <c r="M9" s="31"/>
      <c r="N9" s="34">
        <f>SUM(K9:M9)</f>
        <v>41.19</v>
      </c>
    </row>
    <row r="10" spans="1:14" x14ac:dyDescent="0.25">
      <c r="A10" s="35">
        <v>501</v>
      </c>
      <c r="B10" s="36" t="s">
        <v>15</v>
      </c>
      <c r="C10" s="37"/>
      <c r="D10" s="38"/>
      <c r="E10" s="39"/>
      <c r="F10" s="32">
        <f>SUM(C10:E10)</f>
        <v>0</v>
      </c>
      <c r="G10" s="37"/>
      <c r="H10" s="38"/>
      <c r="I10" s="39"/>
      <c r="J10" s="34">
        <f>SUM(G10:I10)</f>
        <v>0</v>
      </c>
      <c r="K10" s="37"/>
      <c r="L10" s="38"/>
      <c r="M10" s="39"/>
      <c r="N10" s="34">
        <f>SUM(K10:M10)</f>
        <v>0</v>
      </c>
    </row>
    <row r="11" spans="1:14" x14ac:dyDescent="0.25">
      <c r="A11" s="35">
        <v>502</v>
      </c>
      <c r="B11" s="40" t="s">
        <v>16</v>
      </c>
      <c r="C11" s="37">
        <v>330</v>
      </c>
      <c r="D11" s="38">
        <f>SUM(D12:D15)</f>
        <v>0</v>
      </c>
      <c r="E11" s="39">
        <f>SUM(E12:E15)</f>
        <v>0</v>
      </c>
      <c r="F11" s="41">
        <f>SUM(F12:F15)</f>
        <v>330</v>
      </c>
      <c r="G11" s="37">
        <f>SUM(G12:G15)</f>
        <v>346.5</v>
      </c>
      <c r="H11" s="38">
        <f t="shared" ref="H11:N11" si="0">SUM(H12:H15)</f>
        <v>0</v>
      </c>
      <c r="I11" s="39">
        <f t="shared" si="0"/>
        <v>0</v>
      </c>
      <c r="J11" s="41">
        <f t="shared" si="0"/>
        <v>346.5</v>
      </c>
      <c r="K11" s="37">
        <f>SUM(K12:K15)</f>
        <v>363.82500000000005</v>
      </c>
      <c r="L11" s="38">
        <f t="shared" si="0"/>
        <v>0</v>
      </c>
      <c r="M11" s="39">
        <f t="shared" si="0"/>
        <v>0</v>
      </c>
      <c r="N11" s="41">
        <f t="shared" si="0"/>
        <v>363.82500000000005</v>
      </c>
    </row>
    <row r="12" spans="1:14" x14ac:dyDescent="0.25">
      <c r="A12" s="42" t="s">
        <v>17</v>
      </c>
      <c r="B12" s="40" t="s">
        <v>18</v>
      </c>
      <c r="C12" s="37"/>
      <c r="D12" s="38"/>
      <c r="E12" s="39"/>
      <c r="F12" s="32">
        <f t="shared" ref="F12:F39" si="1">SUM(C12:E12)</f>
        <v>0</v>
      </c>
      <c r="G12" s="37"/>
      <c r="H12" s="38"/>
      <c r="I12" s="39"/>
      <c r="J12" s="34">
        <f t="shared" ref="J12:J39" si="2">SUM(G12:I12)</f>
        <v>0</v>
      </c>
      <c r="K12" s="37"/>
      <c r="L12" s="38"/>
      <c r="M12" s="39"/>
      <c r="N12" s="34">
        <f t="shared" ref="N12:N39" si="3">SUM(K12:M12)</f>
        <v>0</v>
      </c>
    </row>
    <row r="13" spans="1:14" x14ac:dyDescent="0.25">
      <c r="A13" s="35"/>
      <c r="B13" s="36" t="s">
        <v>19</v>
      </c>
      <c r="C13" s="37">
        <v>60</v>
      </c>
      <c r="D13" s="38"/>
      <c r="E13" s="39"/>
      <c r="F13" s="32">
        <f t="shared" si="1"/>
        <v>60</v>
      </c>
      <c r="G13" s="37">
        <v>63</v>
      </c>
      <c r="H13" s="38"/>
      <c r="I13" s="39"/>
      <c r="J13" s="34">
        <f t="shared" si="2"/>
        <v>63</v>
      </c>
      <c r="K13" s="37">
        <v>66.150000000000006</v>
      </c>
      <c r="L13" s="38"/>
      <c r="M13" s="39"/>
      <c r="N13" s="34">
        <f t="shared" si="3"/>
        <v>66.150000000000006</v>
      </c>
    </row>
    <row r="14" spans="1:14" x14ac:dyDescent="0.25">
      <c r="A14" s="35"/>
      <c r="B14" s="36" t="s">
        <v>20</v>
      </c>
      <c r="C14" s="37">
        <v>60</v>
      </c>
      <c r="D14" s="38"/>
      <c r="E14" s="39"/>
      <c r="F14" s="32">
        <f t="shared" si="1"/>
        <v>60</v>
      </c>
      <c r="G14" s="37">
        <v>63</v>
      </c>
      <c r="H14" s="38"/>
      <c r="I14" s="39"/>
      <c r="J14" s="34">
        <f t="shared" si="2"/>
        <v>63</v>
      </c>
      <c r="K14" s="37">
        <v>66.150000000000006</v>
      </c>
      <c r="L14" s="38"/>
      <c r="M14" s="39"/>
      <c r="N14" s="34">
        <f t="shared" si="3"/>
        <v>66.150000000000006</v>
      </c>
    </row>
    <row r="15" spans="1:14" x14ac:dyDescent="0.25">
      <c r="A15" s="35"/>
      <c r="B15" s="40" t="s">
        <v>21</v>
      </c>
      <c r="C15" s="37">
        <v>210</v>
      </c>
      <c r="D15" s="38"/>
      <c r="E15" s="39"/>
      <c r="F15" s="32">
        <f t="shared" si="1"/>
        <v>210</v>
      </c>
      <c r="G15" s="37">
        <v>220.5</v>
      </c>
      <c r="H15" s="38"/>
      <c r="I15" s="39"/>
      <c r="J15" s="34">
        <f t="shared" si="2"/>
        <v>220.5</v>
      </c>
      <c r="K15" s="37">
        <v>231.52500000000001</v>
      </c>
      <c r="L15" s="38"/>
      <c r="M15" s="39"/>
      <c r="N15" s="34">
        <f t="shared" si="3"/>
        <v>231.52500000000001</v>
      </c>
    </row>
    <row r="16" spans="1:14" x14ac:dyDescent="0.25">
      <c r="A16" s="35">
        <v>511</v>
      </c>
      <c r="B16" s="36" t="s">
        <v>22</v>
      </c>
      <c r="C16" s="37">
        <v>34.857999999999997</v>
      </c>
      <c r="D16" s="38"/>
      <c r="E16" s="39"/>
      <c r="F16" s="32">
        <f t="shared" si="1"/>
        <v>34.857999999999997</v>
      </c>
      <c r="G16" s="37">
        <v>25.6</v>
      </c>
      <c r="H16" s="38"/>
      <c r="I16" s="39"/>
      <c r="J16" s="34">
        <f t="shared" si="2"/>
        <v>25.6</v>
      </c>
      <c r="K16" s="37">
        <v>15.89</v>
      </c>
      <c r="L16" s="38"/>
      <c r="M16" s="39"/>
      <c r="N16" s="34">
        <f t="shared" si="3"/>
        <v>15.89</v>
      </c>
    </row>
    <row r="17" spans="1:14" x14ac:dyDescent="0.25">
      <c r="A17" s="35">
        <v>512</v>
      </c>
      <c r="B17" s="36" t="s">
        <v>23</v>
      </c>
      <c r="C17" s="37"/>
      <c r="D17" s="38">
        <v>0.99</v>
      </c>
      <c r="E17" s="39"/>
      <c r="F17" s="32">
        <f t="shared" si="1"/>
        <v>0.99</v>
      </c>
      <c r="G17" s="37"/>
      <c r="H17" s="38">
        <v>1.04</v>
      </c>
      <c r="I17" s="39"/>
      <c r="J17" s="34">
        <f t="shared" si="2"/>
        <v>1.04</v>
      </c>
      <c r="K17" s="37"/>
      <c r="L17" s="38">
        <v>1.0920000000000001</v>
      </c>
      <c r="M17" s="39"/>
      <c r="N17" s="34">
        <f t="shared" si="3"/>
        <v>1.0920000000000001</v>
      </c>
    </row>
    <row r="18" spans="1:14" x14ac:dyDescent="0.25">
      <c r="A18" s="35">
        <v>513</v>
      </c>
      <c r="B18" s="36" t="s">
        <v>24</v>
      </c>
      <c r="C18" s="37"/>
      <c r="D18" s="38"/>
      <c r="E18" s="39"/>
      <c r="F18" s="32">
        <f t="shared" si="1"/>
        <v>0</v>
      </c>
      <c r="G18" s="37"/>
      <c r="H18" s="38"/>
      <c r="I18" s="39"/>
      <c r="J18" s="34">
        <f t="shared" si="2"/>
        <v>0</v>
      </c>
      <c r="K18" s="37"/>
      <c r="L18" s="38"/>
      <c r="M18" s="39"/>
      <c r="N18" s="34">
        <f t="shared" si="3"/>
        <v>0</v>
      </c>
    </row>
    <row r="19" spans="1:14" x14ac:dyDescent="0.25">
      <c r="A19" s="35">
        <v>518</v>
      </c>
      <c r="B19" s="36" t="s">
        <v>25</v>
      </c>
      <c r="C19" s="37">
        <v>330</v>
      </c>
      <c r="D19" s="38">
        <v>37.049999999999997</v>
      </c>
      <c r="E19" s="39"/>
      <c r="F19" s="32">
        <f t="shared" si="1"/>
        <v>367.05</v>
      </c>
      <c r="G19" s="37">
        <v>346.47</v>
      </c>
      <c r="H19" s="38">
        <v>38.902500000000003</v>
      </c>
      <c r="I19" s="39"/>
      <c r="J19" s="34">
        <f t="shared" si="2"/>
        <v>385.37250000000006</v>
      </c>
      <c r="K19" s="37">
        <v>363.87</v>
      </c>
      <c r="L19" s="38">
        <v>40.847999999999999</v>
      </c>
      <c r="M19" s="39"/>
      <c r="N19" s="34">
        <f t="shared" si="3"/>
        <v>404.71800000000002</v>
      </c>
    </row>
    <row r="20" spans="1:14" x14ac:dyDescent="0.25">
      <c r="A20" s="35">
        <v>521</v>
      </c>
      <c r="B20" s="36" t="s">
        <v>26</v>
      </c>
      <c r="C20" s="37">
        <v>6.6</v>
      </c>
      <c r="D20" s="38">
        <v>5258.35</v>
      </c>
      <c r="E20" s="39"/>
      <c r="F20" s="32">
        <f t="shared" si="1"/>
        <v>5264.9500000000007</v>
      </c>
      <c r="G20" s="37">
        <v>6.93</v>
      </c>
      <c r="H20" s="38">
        <v>5521.2674999999999</v>
      </c>
      <c r="I20" s="39"/>
      <c r="J20" s="34">
        <f t="shared" si="2"/>
        <v>5528.1975000000002</v>
      </c>
      <c r="K20" s="37">
        <v>7.2765000000000004</v>
      </c>
      <c r="L20" s="38">
        <v>5797.3310000000001</v>
      </c>
      <c r="M20" s="39"/>
      <c r="N20" s="34">
        <f t="shared" si="3"/>
        <v>5804.6075000000001</v>
      </c>
    </row>
    <row r="21" spans="1:14" x14ac:dyDescent="0.25">
      <c r="A21" s="35">
        <v>524</v>
      </c>
      <c r="B21" s="36" t="s">
        <v>27</v>
      </c>
      <c r="C21" s="37"/>
      <c r="D21" s="38">
        <v>1070</v>
      </c>
      <c r="E21" s="39"/>
      <c r="F21" s="32">
        <f t="shared" si="1"/>
        <v>1070</v>
      </c>
      <c r="G21" s="37"/>
      <c r="H21" s="38">
        <v>1123.5</v>
      </c>
      <c r="I21" s="39"/>
      <c r="J21" s="34">
        <f t="shared" si="2"/>
        <v>1123.5</v>
      </c>
      <c r="K21" s="37"/>
      <c r="L21" s="38">
        <v>1179.675</v>
      </c>
      <c r="M21" s="39"/>
      <c r="N21" s="34">
        <f t="shared" si="3"/>
        <v>1179.675</v>
      </c>
    </row>
    <row r="22" spans="1:14" x14ac:dyDescent="0.25">
      <c r="A22" s="35">
        <v>524</v>
      </c>
      <c r="B22" s="36" t="s">
        <v>28</v>
      </c>
      <c r="C22" s="37"/>
      <c r="D22" s="38">
        <v>669.62</v>
      </c>
      <c r="E22" s="39"/>
      <c r="F22" s="32">
        <f t="shared" si="1"/>
        <v>669.62</v>
      </c>
      <c r="G22" s="37"/>
      <c r="H22" s="38">
        <v>703.101</v>
      </c>
      <c r="I22" s="39"/>
      <c r="J22" s="34">
        <f t="shared" si="2"/>
        <v>703.101</v>
      </c>
      <c r="K22" s="37"/>
      <c r="L22" s="38">
        <v>738.25599999999997</v>
      </c>
      <c r="M22" s="39"/>
      <c r="N22" s="34">
        <f t="shared" si="3"/>
        <v>738.25599999999997</v>
      </c>
    </row>
    <row r="23" spans="1:14" x14ac:dyDescent="0.25">
      <c r="A23" s="35">
        <v>525</v>
      </c>
      <c r="B23" s="36" t="s">
        <v>29</v>
      </c>
      <c r="C23" s="37"/>
      <c r="D23" s="38">
        <v>25</v>
      </c>
      <c r="E23" s="39"/>
      <c r="F23" s="32">
        <f t="shared" si="1"/>
        <v>25</v>
      </c>
      <c r="G23" s="37"/>
      <c r="H23" s="38">
        <v>26.25</v>
      </c>
      <c r="I23" s="39"/>
      <c r="J23" s="34">
        <f t="shared" si="2"/>
        <v>26.25</v>
      </c>
      <c r="K23" s="37"/>
      <c r="L23" s="38">
        <v>27.562999999999999</v>
      </c>
      <c r="M23" s="39"/>
      <c r="N23" s="34">
        <f t="shared" si="3"/>
        <v>27.562999999999999</v>
      </c>
    </row>
    <row r="24" spans="1:14" x14ac:dyDescent="0.25">
      <c r="A24" s="35">
        <v>527</v>
      </c>
      <c r="B24" s="36" t="s">
        <v>30</v>
      </c>
      <c r="C24" s="37"/>
      <c r="D24" s="38">
        <v>80.72</v>
      </c>
      <c r="E24" s="39"/>
      <c r="F24" s="32">
        <f t="shared" si="1"/>
        <v>80.72</v>
      </c>
      <c r="G24" s="37"/>
      <c r="H24" s="38">
        <v>84.756</v>
      </c>
      <c r="I24" s="39"/>
      <c r="J24" s="34">
        <f t="shared" si="2"/>
        <v>84.756</v>
      </c>
      <c r="K24" s="37"/>
      <c r="L24" s="38">
        <v>88.994</v>
      </c>
      <c r="M24" s="39"/>
      <c r="N24" s="34">
        <f t="shared" si="3"/>
        <v>88.994</v>
      </c>
    </row>
    <row r="25" spans="1:14" x14ac:dyDescent="0.25">
      <c r="A25" s="35">
        <v>527</v>
      </c>
      <c r="B25" s="36" t="s">
        <v>31</v>
      </c>
      <c r="C25" s="37"/>
      <c r="D25" s="38">
        <v>7.31</v>
      </c>
      <c r="E25" s="39"/>
      <c r="F25" s="32">
        <f t="shared" si="1"/>
        <v>7.31</v>
      </c>
      <c r="G25" s="37"/>
      <c r="H25" s="38">
        <v>7.6760000000000002</v>
      </c>
      <c r="I25" s="39"/>
      <c r="J25" s="34">
        <f t="shared" si="2"/>
        <v>7.6760000000000002</v>
      </c>
      <c r="K25" s="37"/>
      <c r="L25" s="38">
        <v>8.06</v>
      </c>
      <c r="M25" s="39"/>
      <c r="N25" s="34">
        <f t="shared" si="3"/>
        <v>8.06</v>
      </c>
    </row>
    <row r="26" spans="1:14" x14ac:dyDescent="0.25">
      <c r="A26" s="35">
        <v>528</v>
      </c>
      <c r="B26" s="36" t="s">
        <v>32</v>
      </c>
      <c r="C26" s="37"/>
      <c r="D26" s="38"/>
      <c r="E26" s="39"/>
      <c r="F26" s="32">
        <f t="shared" si="1"/>
        <v>0</v>
      </c>
      <c r="G26" s="37"/>
      <c r="H26" s="38"/>
      <c r="I26" s="39"/>
      <c r="J26" s="34">
        <f t="shared" si="2"/>
        <v>0</v>
      </c>
      <c r="K26" s="37"/>
      <c r="L26" s="38"/>
      <c r="M26" s="39"/>
      <c r="N26" s="34">
        <f t="shared" si="3"/>
        <v>0</v>
      </c>
    </row>
    <row r="27" spans="1:14" x14ac:dyDescent="0.25">
      <c r="A27" s="35">
        <v>531</v>
      </c>
      <c r="B27" s="36" t="s">
        <v>33</v>
      </c>
      <c r="C27" s="37"/>
      <c r="D27" s="38"/>
      <c r="E27" s="39"/>
      <c r="F27" s="32">
        <f t="shared" si="1"/>
        <v>0</v>
      </c>
      <c r="G27" s="37"/>
      <c r="H27" s="38"/>
      <c r="I27" s="39"/>
      <c r="J27" s="34">
        <f t="shared" si="2"/>
        <v>0</v>
      </c>
      <c r="K27" s="37"/>
      <c r="L27" s="38"/>
      <c r="M27" s="39"/>
      <c r="N27" s="34">
        <f t="shared" si="3"/>
        <v>0</v>
      </c>
    </row>
    <row r="28" spans="1:14" x14ac:dyDescent="0.25">
      <c r="A28" s="35">
        <v>538</v>
      </c>
      <c r="B28" s="36" t="s">
        <v>34</v>
      </c>
      <c r="C28" s="37"/>
      <c r="D28" s="38"/>
      <c r="E28" s="39"/>
      <c r="F28" s="32">
        <f t="shared" si="1"/>
        <v>0</v>
      </c>
      <c r="G28" s="37"/>
      <c r="H28" s="38"/>
      <c r="I28" s="39"/>
      <c r="J28" s="34">
        <f t="shared" si="2"/>
        <v>0</v>
      </c>
      <c r="K28" s="37"/>
      <c r="L28" s="38"/>
      <c r="M28" s="39"/>
      <c r="N28" s="34">
        <f t="shared" si="3"/>
        <v>0</v>
      </c>
    </row>
    <row r="29" spans="1:14" x14ac:dyDescent="0.25">
      <c r="A29" s="35">
        <v>544</v>
      </c>
      <c r="B29" s="36" t="s">
        <v>35</v>
      </c>
      <c r="C29" s="37"/>
      <c r="D29" s="38"/>
      <c r="E29" s="39"/>
      <c r="F29" s="43">
        <f t="shared" si="1"/>
        <v>0</v>
      </c>
      <c r="G29" s="37"/>
      <c r="H29" s="38"/>
      <c r="I29" s="39"/>
      <c r="J29" s="41">
        <f t="shared" si="2"/>
        <v>0</v>
      </c>
      <c r="K29" s="37"/>
      <c r="L29" s="38"/>
      <c r="M29" s="39"/>
      <c r="N29" s="41">
        <f t="shared" si="3"/>
        <v>0</v>
      </c>
    </row>
    <row r="30" spans="1:14" x14ac:dyDescent="0.25">
      <c r="A30" s="35">
        <v>549</v>
      </c>
      <c r="B30" s="36" t="s">
        <v>36</v>
      </c>
      <c r="C30" s="37"/>
      <c r="D30" s="38"/>
      <c r="E30" s="39"/>
      <c r="F30" s="32">
        <f t="shared" si="1"/>
        <v>0</v>
      </c>
      <c r="G30" s="37"/>
      <c r="H30" s="38"/>
      <c r="I30" s="39"/>
      <c r="J30" s="34">
        <f t="shared" si="2"/>
        <v>0</v>
      </c>
      <c r="K30" s="37"/>
      <c r="L30" s="38"/>
      <c r="M30" s="39"/>
      <c r="N30" s="34">
        <f t="shared" si="3"/>
        <v>0</v>
      </c>
    </row>
    <row r="31" spans="1:14" x14ac:dyDescent="0.25">
      <c r="A31" s="35">
        <v>551</v>
      </c>
      <c r="B31" s="36" t="s">
        <v>37</v>
      </c>
      <c r="C31" s="37"/>
      <c r="D31" s="38"/>
      <c r="E31" s="39"/>
      <c r="F31" s="32">
        <f t="shared" si="1"/>
        <v>0</v>
      </c>
      <c r="G31" s="37"/>
      <c r="H31" s="38"/>
      <c r="I31" s="39"/>
      <c r="J31" s="34">
        <f t="shared" si="2"/>
        <v>0</v>
      </c>
      <c r="K31" s="37"/>
      <c r="L31" s="38"/>
      <c r="M31" s="39"/>
      <c r="N31" s="34">
        <f t="shared" si="3"/>
        <v>0</v>
      </c>
    </row>
    <row r="32" spans="1:14" x14ac:dyDescent="0.25">
      <c r="A32" s="44">
        <v>551</v>
      </c>
      <c r="B32" s="40" t="s">
        <v>38</v>
      </c>
      <c r="C32" s="37">
        <v>10.571999999999999</v>
      </c>
      <c r="D32" s="38"/>
      <c r="E32" s="39"/>
      <c r="F32" s="32">
        <f t="shared" si="1"/>
        <v>10.571999999999999</v>
      </c>
      <c r="G32" s="37">
        <v>10.571999999999999</v>
      </c>
      <c r="H32" s="38"/>
      <c r="I32" s="39"/>
      <c r="J32" s="34">
        <f t="shared" si="2"/>
        <v>10.571999999999999</v>
      </c>
      <c r="K32" s="37">
        <v>10.571999999999999</v>
      </c>
      <c r="L32" s="38"/>
      <c r="M32" s="39"/>
      <c r="N32" s="34">
        <f t="shared" si="3"/>
        <v>10.571999999999999</v>
      </c>
    </row>
    <row r="33" spans="1:14" x14ac:dyDescent="0.25">
      <c r="A33" s="35">
        <v>551</v>
      </c>
      <c r="B33" s="36" t="s">
        <v>39</v>
      </c>
      <c r="C33" s="37"/>
      <c r="D33" s="38"/>
      <c r="E33" s="39"/>
      <c r="F33" s="32">
        <f t="shared" si="1"/>
        <v>0</v>
      </c>
      <c r="G33" s="37"/>
      <c r="H33" s="38"/>
      <c r="I33" s="39"/>
      <c r="J33" s="34">
        <f t="shared" si="2"/>
        <v>0</v>
      </c>
      <c r="K33" s="37"/>
      <c r="L33" s="38"/>
      <c r="M33" s="39"/>
      <c r="N33" s="34">
        <f t="shared" si="3"/>
        <v>0</v>
      </c>
    </row>
    <row r="34" spans="1:14" x14ac:dyDescent="0.25">
      <c r="A34" s="35">
        <v>551</v>
      </c>
      <c r="B34" s="36" t="s">
        <v>40</v>
      </c>
      <c r="C34" s="37"/>
      <c r="D34" s="38"/>
      <c r="E34" s="39"/>
      <c r="F34" s="32">
        <f t="shared" si="1"/>
        <v>0</v>
      </c>
      <c r="G34" s="37"/>
      <c r="H34" s="38"/>
      <c r="I34" s="39"/>
      <c r="J34" s="34">
        <f t="shared" si="2"/>
        <v>0</v>
      </c>
      <c r="K34" s="37"/>
      <c r="L34" s="38"/>
      <c r="M34" s="39"/>
      <c r="N34" s="34">
        <f t="shared" si="3"/>
        <v>0</v>
      </c>
    </row>
    <row r="35" spans="1:14" x14ac:dyDescent="0.25">
      <c r="A35" s="44">
        <v>551</v>
      </c>
      <c r="B35" s="40" t="s">
        <v>41</v>
      </c>
      <c r="C35" s="37"/>
      <c r="D35" s="38"/>
      <c r="E35" s="39"/>
      <c r="F35" s="32">
        <f t="shared" si="1"/>
        <v>0</v>
      </c>
      <c r="G35" s="37"/>
      <c r="H35" s="38"/>
      <c r="I35" s="39"/>
      <c r="J35" s="34">
        <f t="shared" si="2"/>
        <v>0</v>
      </c>
      <c r="K35" s="37"/>
      <c r="L35" s="38"/>
      <c r="M35" s="39"/>
      <c r="N35" s="34">
        <f t="shared" si="3"/>
        <v>0</v>
      </c>
    </row>
    <row r="36" spans="1:14" x14ac:dyDescent="0.25">
      <c r="A36" s="35">
        <v>551</v>
      </c>
      <c r="B36" s="36" t="s">
        <v>42</v>
      </c>
      <c r="C36" s="37"/>
      <c r="D36" s="38"/>
      <c r="E36" s="39"/>
      <c r="F36" s="32">
        <f t="shared" si="1"/>
        <v>0</v>
      </c>
      <c r="G36" s="37"/>
      <c r="H36" s="38"/>
      <c r="I36" s="39"/>
      <c r="J36" s="34">
        <f t="shared" si="2"/>
        <v>0</v>
      </c>
      <c r="K36" s="37"/>
      <c r="L36" s="38"/>
      <c r="M36" s="39"/>
      <c r="N36" s="34">
        <f t="shared" si="3"/>
        <v>0</v>
      </c>
    </row>
    <row r="37" spans="1:14" x14ac:dyDescent="0.25">
      <c r="A37" s="35">
        <v>551</v>
      </c>
      <c r="B37" s="36" t="s">
        <v>43</v>
      </c>
      <c r="C37" s="37"/>
      <c r="D37" s="38"/>
      <c r="E37" s="39"/>
      <c r="F37" s="43">
        <f t="shared" si="1"/>
        <v>0</v>
      </c>
      <c r="G37" s="37"/>
      <c r="H37" s="38"/>
      <c r="I37" s="39"/>
      <c r="J37" s="41">
        <f t="shared" si="2"/>
        <v>0</v>
      </c>
      <c r="K37" s="37"/>
      <c r="L37" s="38"/>
      <c r="M37" s="39"/>
      <c r="N37" s="41">
        <f t="shared" si="3"/>
        <v>0</v>
      </c>
    </row>
    <row r="38" spans="1:14" ht="45.75" x14ac:dyDescent="0.25">
      <c r="A38" s="45">
        <v>558</v>
      </c>
      <c r="B38" s="46" t="s">
        <v>44</v>
      </c>
      <c r="C38" s="47"/>
      <c r="D38" s="48"/>
      <c r="E38" s="49"/>
      <c r="F38" s="43">
        <f t="shared" si="1"/>
        <v>0</v>
      </c>
      <c r="G38" s="47"/>
      <c r="H38" s="48"/>
      <c r="I38" s="49"/>
      <c r="J38" s="41">
        <f t="shared" si="2"/>
        <v>0</v>
      </c>
      <c r="K38" s="47"/>
      <c r="L38" s="48"/>
      <c r="M38" s="49"/>
      <c r="N38" s="41">
        <f t="shared" si="3"/>
        <v>0</v>
      </c>
    </row>
    <row r="39" spans="1:14" ht="15.75" thickBot="1" x14ac:dyDescent="0.3">
      <c r="A39" s="45">
        <v>563</v>
      </c>
      <c r="B39" s="50" t="s">
        <v>45</v>
      </c>
      <c r="C39" s="47"/>
      <c r="D39" s="48"/>
      <c r="E39" s="49"/>
      <c r="F39" s="32">
        <f t="shared" si="1"/>
        <v>0</v>
      </c>
      <c r="G39" s="47"/>
      <c r="H39" s="48"/>
      <c r="I39" s="49"/>
      <c r="J39" s="34">
        <f t="shared" si="2"/>
        <v>0</v>
      </c>
      <c r="K39" s="47"/>
      <c r="L39" s="48"/>
      <c r="M39" s="49"/>
      <c r="N39" s="34">
        <f t="shared" si="3"/>
        <v>0</v>
      </c>
    </row>
    <row r="40" spans="1:14" ht="15.75" thickBot="1" x14ac:dyDescent="0.3">
      <c r="A40" s="51" t="s">
        <v>46</v>
      </c>
      <c r="B40" s="52" t="s">
        <v>47</v>
      </c>
      <c r="C40" s="53">
        <f>SUM(C9+C10+C11+C16+C17+C18+C19+C20+C21+C22+C23+C24+C25+C26+C27+C28+C30+C32+C33+C34+C35+C36+C37+C39+C38+C29+C31)</f>
        <v>749.3900000000001</v>
      </c>
      <c r="D40" s="53">
        <f>SUM(D9+D10+D11+D16+D17+D18+D19+D20+D21+D22+D23+D24+D25+D26+D27+D28+D30+D32+D33+D34+D35+D36+D37+D39+D38+D29+D31)</f>
        <v>7223.0400000000009</v>
      </c>
      <c r="E40" s="54">
        <f>SUM(E9+E10+E11+E16+E17+E18+E19+E20+E21+E22+E23+E24+E25+E26+E27+E28+E30+E32+E33+E34+E35+E36+E37+E39+E38+E29+E31)</f>
        <v>0</v>
      </c>
      <c r="F40" s="55">
        <f>SUM(F9+F10+F11+F16+F17+F18+F19+F20+F21+F22+F23+F24+F25+F26+F27+F28+F30+F32+F33+F34+F35+F36+F37+F39+F38+F29+F31)</f>
        <v>7972.4300000000012</v>
      </c>
      <c r="G40" s="56">
        <f t="shared" ref="G40:N40" si="4">SUM(G9+G10+G11+G16+G17+G18+G19+G20+G21+G22+G23+G24+G25+G26+G27+G28+G30+G32+G33+G34+G35+G36+G37+G39+G38+G29+G31)</f>
        <v>775.3</v>
      </c>
      <c r="H40" s="56">
        <f t="shared" si="4"/>
        <v>7506.4930000000004</v>
      </c>
      <c r="I40" s="57">
        <f t="shared" si="4"/>
        <v>0</v>
      </c>
      <c r="J40" s="58">
        <f t="shared" si="4"/>
        <v>8281.7929999999997</v>
      </c>
      <c r="K40" s="53">
        <f t="shared" si="4"/>
        <v>802.62350000000015</v>
      </c>
      <c r="L40" s="53">
        <f t="shared" si="4"/>
        <v>7881.8190000000004</v>
      </c>
      <c r="M40" s="54">
        <f t="shared" si="4"/>
        <v>0</v>
      </c>
      <c r="N40" s="55">
        <f t="shared" si="4"/>
        <v>8684.442500000001</v>
      </c>
    </row>
    <row r="41" spans="1:14" ht="15.75" thickBot="1" x14ac:dyDescent="0.3">
      <c r="A41" s="59" t="s">
        <v>48</v>
      </c>
      <c r="B41" s="60"/>
      <c r="C41" s="61"/>
      <c r="D41" s="62"/>
      <c r="E41" s="62"/>
      <c r="F41" s="32"/>
      <c r="G41" s="29"/>
      <c r="H41" s="30"/>
      <c r="I41" s="31"/>
      <c r="J41" s="34"/>
      <c r="K41" s="29"/>
      <c r="L41" s="30"/>
      <c r="M41" s="30"/>
      <c r="N41" s="34"/>
    </row>
    <row r="42" spans="1:14" x14ac:dyDescent="0.25">
      <c r="A42" s="63">
        <v>601</v>
      </c>
      <c r="B42" s="64" t="s">
        <v>49</v>
      </c>
      <c r="C42" s="37"/>
      <c r="D42" s="38"/>
      <c r="E42" s="38"/>
      <c r="F42" s="43">
        <f t="shared" ref="F42:F56" si="5">SUM(C42:E42)</f>
        <v>0</v>
      </c>
      <c r="G42" s="37"/>
      <c r="H42" s="38"/>
      <c r="I42" s="39"/>
      <c r="J42" s="41">
        <f t="shared" ref="J42:J56" si="6">SUM(G42:I42)</f>
        <v>0</v>
      </c>
      <c r="K42" s="37"/>
      <c r="L42" s="38"/>
      <c r="M42" s="38"/>
      <c r="N42" s="41">
        <f t="shared" ref="N42:N56" si="7">SUM(K42:M42)</f>
        <v>0</v>
      </c>
    </row>
    <row r="43" spans="1:14" x14ac:dyDescent="0.25">
      <c r="A43" s="35">
        <v>602</v>
      </c>
      <c r="B43" s="65" t="s">
        <v>50</v>
      </c>
      <c r="C43" s="37"/>
      <c r="D43" s="38"/>
      <c r="E43" s="38"/>
      <c r="F43" s="43">
        <f t="shared" si="5"/>
        <v>0</v>
      </c>
      <c r="G43" s="37"/>
      <c r="H43" s="38"/>
      <c r="I43" s="39"/>
      <c r="J43" s="41">
        <f t="shared" si="6"/>
        <v>0</v>
      </c>
      <c r="K43" s="37"/>
      <c r="L43" s="38"/>
      <c r="M43" s="38"/>
      <c r="N43" s="41">
        <f t="shared" si="7"/>
        <v>0</v>
      </c>
    </row>
    <row r="44" spans="1:14" x14ac:dyDescent="0.25">
      <c r="A44" s="44">
        <v>603</v>
      </c>
      <c r="B44" s="40" t="s">
        <v>51</v>
      </c>
      <c r="C44" s="37"/>
      <c r="D44" s="38"/>
      <c r="E44" s="38">
        <v>1.6</v>
      </c>
      <c r="F44" s="43">
        <f t="shared" si="5"/>
        <v>1.6</v>
      </c>
      <c r="G44" s="37"/>
      <c r="H44" s="38"/>
      <c r="I44" s="39"/>
      <c r="J44" s="41">
        <f t="shared" si="6"/>
        <v>0</v>
      </c>
      <c r="K44" s="37"/>
      <c r="L44" s="38"/>
      <c r="M44" s="38"/>
      <c r="N44" s="41">
        <f t="shared" si="7"/>
        <v>0</v>
      </c>
    </row>
    <row r="45" spans="1:14" x14ac:dyDescent="0.25">
      <c r="A45" s="44">
        <v>609</v>
      </c>
      <c r="B45" s="40" t="s">
        <v>52</v>
      </c>
      <c r="C45" s="37">
        <v>230</v>
      </c>
      <c r="D45" s="38"/>
      <c r="E45" s="38"/>
      <c r="F45" s="43">
        <f t="shared" si="5"/>
        <v>230</v>
      </c>
      <c r="G45" s="37">
        <v>230</v>
      </c>
      <c r="H45" s="38"/>
      <c r="I45" s="39"/>
      <c r="J45" s="41">
        <f t="shared" si="6"/>
        <v>230</v>
      </c>
      <c r="K45" s="37">
        <v>230</v>
      </c>
      <c r="L45" s="38"/>
      <c r="M45" s="38"/>
      <c r="N45" s="41">
        <f t="shared" si="7"/>
        <v>230</v>
      </c>
    </row>
    <row r="46" spans="1:14" x14ac:dyDescent="0.25">
      <c r="A46" s="66">
        <v>609</v>
      </c>
      <c r="B46" s="65" t="s">
        <v>53</v>
      </c>
      <c r="C46" s="37"/>
      <c r="D46" s="38"/>
      <c r="E46" s="38"/>
      <c r="F46" s="43">
        <f t="shared" si="5"/>
        <v>0</v>
      </c>
      <c r="G46" s="37"/>
      <c r="H46" s="38"/>
      <c r="I46" s="39"/>
      <c r="J46" s="41">
        <f t="shared" si="6"/>
        <v>0</v>
      </c>
      <c r="K46" s="37"/>
      <c r="L46" s="38"/>
      <c r="M46" s="38"/>
      <c r="N46" s="41">
        <f t="shared" si="7"/>
        <v>0</v>
      </c>
    </row>
    <row r="47" spans="1:14" x14ac:dyDescent="0.25">
      <c r="A47" s="66">
        <v>641</v>
      </c>
      <c r="B47" s="65" t="s">
        <v>54</v>
      </c>
      <c r="C47" s="37"/>
      <c r="D47" s="38"/>
      <c r="E47" s="38"/>
      <c r="F47" s="43">
        <f t="shared" si="5"/>
        <v>0</v>
      </c>
      <c r="G47" s="37"/>
      <c r="H47" s="38"/>
      <c r="I47" s="39"/>
      <c r="J47" s="41">
        <f t="shared" si="6"/>
        <v>0</v>
      </c>
      <c r="K47" s="37"/>
      <c r="L47" s="38"/>
      <c r="M47" s="38"/>
      <c r="N47" s="41">
        <f t="shared" si="7"/>
        <v>0</v>
      </c>
    </row>
    <row r="48" spans="1:14" x14ac:dyDescent="0.25">
      <c r="A48" s="66">
        <v>643</v>
      </c>
      <c r="B48" s="65" t="s">
        <v>55</v>
      </c>
      <c r="C48" s="37"/>
      <c r="D48" s="38"/>
      <c r="E48" s="38"/>
      <c r="F48" s="43">
        <f t="shared" si="5"/>
        <v>0</v>
      </c>
      <c r="G48" s="37"/>
      <c r="H48" s="38"/>
      <c r="I48" s="39"/>
      <c r="J48" s="41">
        <f t="shared" si="6"/>
        <v>0</v>
      </c>
      <c r="K48" s="37"/>
      <c r="L48" s="38"/>
      <c r="M48" s="38"/>
      <c r="N48" s="41">
        <f t="shared" si="7"/>
        <v>0</v>
      </c>
    </row>
    <row r="49" spans="1:14" x14ac:dyDescent="0.25">
      <c r="A49" s="35">
        <v>644</v>
      </c>
      <c r="B49" s="36" t="s">
        <v>56</v>
      </c>
      <c r="C49" s="37"/>
      <c r="D49" s="38"/>
      <c r="E49" s="38"/>
      <c r="F49" s="43">
        <f t="shared" si="5"/>
        <v>0</v>
      </c>
      <c r="G49" s="37"/>
      <c r="H49" s="38"/>
      <c r="I49" s="39"/>
      <c r="J49" s="41">
        <f t="shared" si="6"/>
        <v>0</v>
      </c>
      <c r="K49" s="37"/>
      <c r="L49" s="38"/>
      <c r="M49" s="38"/>
      <c r="N49" s="41">
        <f t="shared" si="7"/>
        <v>0</v>
      </c>
    </row>
    <row r="50" spans="1:14" x14ac:dyDescent="0.25">
      <c r="A50" s="35">
        <v>646</v>
      </c>
      <c r="B50" s="36" t="s">
        <v>57</v>
      </c>
      <c r="C50" s="37"/>
      <c r="D50" s="38"/>
      <c r="E50" s="38"/>
      <c r="F50" s="43">
        <f t="shared" si="5"/>
        <v>0</v>
      </c>
      <c r="G50" s="37"/>
      <c r="H50" s="38"/>
      <c r="I50" s="39"/>
      <c r="J50" s="41">
        <f t="shared" si="6"/>
        <v>0</v>
      </c>
      <c r="K50" s="37"/>
      <c r="L50" s="38"/>
      <c r="M50" s="38"/>
      <c r="N50" s="41">
        <f t="shared" si="7"/>
        <v>0</v>
      </c>
    </row>
    <row r="51" spans="1:14" x14ac:dyDescent="0.25">
      <c r="A51" s="35">
        <v>648</v>
      </c>
      <c r="B51" s="40" t="s">
        <v>58</v>
      </c>
      <c r="C51" s="37"/>
      <c r="D51" s="38"/>
      <c r="E51" s="38"/>
      <c r="F51" s="43">
        <f t="shared" si="5"/>
        <v>0</v>
      </c>
      <c r="G51" s="37"/>
      <c r="H51" s="38"/>
      <c r="I51" s="39"/>
      <c r="J51" s="41">
        <f t="shared" si="6"/>
        <v>0</v>
      </c>
      <c r="K51" s="37"/>
      <c r="L51" s="38"/>
      <c r="M51" s="38"/>
      <c r="N51" s="41">
        <f t="shared" si="7"/>
        <v>0</v>
      </c>
    </row>
    <row r="52" spans="1:14" x14ac:dyDescent="0.25">
      <c r="A52" s="35">
        <v>649</v>
      </c>
      <c r="B52" s="65" t="s">
        <v>59</v>
      </c>
      <c r="C52" s="37"/>
      <c r="D52" s="38"/>
      <c r="E52" s="38"/>
      <c r="F52" s="43">
        <f t="shared" si="5"/>
        <v>0</v>
      </c>
      <c r="G52" s="37"/>
      <c r="H52" s="38"/>
      <c r="I52" s="39"/>
      <c r="J52" s="41">
        <f t="shared" si="6"/>
        <v>0</v>
      </c>
      <c r="K52" s="37"/>
      <c r="L52" s="38"/>
      <c r="M52" s="38"/>
      <c r="N52" s="41">
        <f t="shared" si="7"/>
        <v>0</v>
      </c>
    </row>
    <row r="53" spans="1:14" x14ac:dyDescent="0.25">
      <c r="A53" s="67">
        <v>662</v>
      </c>
      <c r="B53" s="36" t="s">
        <v>60</v>
      </c>
      <c r="C53" s="37">
        <v>0.05</v>
      </c>
      <c r="D53" s="38"/>
      <c r="E53" s="38"/>
      <c r="F53" s="43">
        <f t="shared" si="5"/>
        <v>0.05</v>
      </c>
      <c r="G53" s="37">
        <v>0.05</v>
      </c>
      <c r="H53" s="38"/>
      <c r="I53" s="39"/>
      <c r="J53" s="41">
        <f t="shared" si="6"/>
        <v>0.05</v>
      </c>
      <c r="K53" s="37">
        <v>5.0500000000000003E-2</v>
      </c>
      <c r="L53" s="38"/>
      <c r="M53" s="38"/>
      <c r="N53" s="41">
        <f t="shared" si="7"/>
        <v>5.0500000000000003E-2</v>
      </c>
    </row>
    <row r="54" spans="1:14" x14ac:dyDescent="0.25">
      <c r="A54" s="35">
        <v>663</v>
      </c>
      <c r="B54" s="36" t="s">
        <v>61</v>
      </c>
      <c r="C54" s="37"/>
      <c r="D54" s="38"/>
      <c r="E54" s="38"/>
      <c r="F54" s="43">
        <f t="shared" si="5"/>
        <v>0</v>
      </c>
      <c r="G54" s="37"/>
      <c r="H54" s="38"/>
      <c r="I54" s="39"/>
      <c r="J54" s="41">
        <f t="shared" si="6"/>
        <v>0</v>
      </c>
      <c r="K54" s="37"/>
      <c r="L54" s="38"/>
      <c r="M54" s="38"/>
      <c r="N54" s="41">
        <f t="shared" si="7"/>
        <v>0</v>
      </c>
    </row>
    <row r="55" spans="1:14" ht="45.75" x14ac:dyDescent="0.25">
      <c r="A55" s="66">
        <v>672</v>
      </c>
      <c r="B55" s="68" t="s">
        <v>62</v>
      </c>
      <c r="C55" s="37"/>
      <c r="D55" s="38">
        <v>74</v>
      </c>
      <c r="E55" s="38"/>
      <c r="F55" s="43">
        <f t="shared" si="5"/>
        <v>74</v>
      </c>
      <c r="G55" s="37"/>
      <c r="H55" s="38"/>
      <c r="I55" s="39"/>
      <c r="J55" s="41">
        <f t="shared" si="6"/>
        <v>0</v>
      </c>
      <c r="K55" s="37"/>
      <c r="L55" s="38"/>
      <c r="M55" s="38"/>
      <c r="N55" s="41">
        <f t="shared" si="7"/>
        <v>0</v>
      </c>
    </row>
    <row r="56" spans="1:14" ht="46.5" thickBot="1" x14ac:dyDescent="0.3">
      <c r="A56" s="69">
        <v>672</v>
      </c>
      <c r="B56" s="70" t="s">
        <v>63</v>
      </c>
      <c r="C56" s="47">
        <v>519.34</v>
      </c>
      <c r="D56" s="48">
        <v>7149.0129999999999</v>
      </c>
      <c r="E56" s="48"/>
      <c r="F56" s="71">
        <f t="shared" si="5"/>
        <v>7668.3530000000001</v>
      </c>
      <c r="G56" s="47">
        <f>SUM(C56*105%)</f>
        <v>545.30700000000002</v>
      </c>
      <c r="H56" s="48">
        <v>7506.4930000000004</v>
      </c>
      <c r="I56" s="49"/>
      <c r="J56" s="72">
        <f t="shared" si="6"/>
        <v>8051.8</v>
      </c>
      <c r="K56" s="47">
        <f>SUM(G56*105%)</f>
        <v>572.57235000000003</v>
      </c>
      <c r="L56" s="48">
        <v>7881.8190000000004</v>
      </c>
      <c r="M56" s="48"/>
      <c r="N56" s="72">
        <f t="shared" si="7"/>
        <v>8454.3913499999999</v>
      </c>
    </row>
    <row r="57" spans="1:14" ht="15.75" thickBot="1" x14ac:dyDescent="0.3">
      <c r="A57" s="73" t="s">
        <v>46</v>
      </c>
      <c r="B57" s="74" t="s">
        <v>64</v>
      </c>
      <c r="C57" s="53">
        <f>SUM(C42:C56)</f>
        <v>749.3900000000001</v>
      </c>
      <c r="D57" s="75">
        <v>7223.04</v>
      </c>
      <c r="E57" s="75">
        <f>SUM(E42:E56)</f>
        <v>1.6</v>
      </c>
      <c r="F57" s="55">
        <f>SUM(F42:F56)</f>
        <v>7974.0029999999997</v>
      </c>
      <c r="G57" s="56">
        <f t="shared" ref="G57:N57" si="8">SUM(G42:G56)</f>
        <v>775.35699999999997</v>
      </c>
      <c r="H57" s="76">
        <f t="shared" si="8"/>
        <v>7506.4930000000004</v>
      </c>
      <c r="I57" s="77">
        <f t="shared" si="8"/>
        <v>0</v>
      </c>
      <c r="J57" s="58">
        <f t="shared" si="8"/>
        <v>8281.85</v>
      </c>
      <c r="K57" s="53">
        <f>SUM(K42:K56)</f>
        <v>802.62284999999997</v>
      </c>
      <c r="L57" s="75">
        <f t="shared" si="8"/>
        <v>7881.8190000000004</v>
      </c>
      <c r="M57" s="75">
        <f t="shared" si="8"/>
        <v>0</v>
      </c>
      <c r="N57" s="55">
        <f t="shared" si="8"/>
        <v>8684.4418499999992</v>
      </c>
    </row>
    <row r="58" spans="1:14" ht="16.5" thickBot="1" x14ac:dyDescent="0.3">
      <c r="A58" s="78"/>
      <c r="B58" s="79" t="s">
        <v>65</v>
      </c>
      <c r="C58" s="80">
        <f>SUM(C57-C40)</f>
        <v>0</v>
      </c>
      <c r="D58" s="81">
        <f>SUM(D57-D40)</f>
        <v>-9.0949470177292824E-13</v>
      </c>
      <c r="E58" s="81">
        <f>SUM(E57-E40)</f>
        <v>1.6</v>
      </c>
      <c r="F58" s="82">
        <f>SUM(F57-F40)</f>
        <v>1.5729999999985012</v>
      </c>
      <c r="G58" s="83">
        <f t="shared" ref="G58:N58" si="9">SUM(G57-G40)</f>
        <v>5.7000000000016371E-2</v>
      </c>
      <c r="H58" s="84">
        <f t="shared" si="9"/>
        <v>0</v>
      </c>
      <c r="I58" s="85">
        <f t="shared" si="9"/>
        <v>0</v>
      </c>
      <c r="J58" s="86">
        <f t="shared" si="9"/>
        <v>5.7000000000698492E-2</v>
      </c>
      <c r="K58" s="83">
        <f t="shared" si="9"/>
        <v>-6.5000000017789716E-4</v>
      </c>
      <c r="L58" s="84">
        <f t="shared" si="9"/>
        <v>0</v>
      </c>
      <c r="M58" s="84">
        <f t="shared" si="9"/>
        <v>0</v>
      </c>
      <c r="N58" s="86">
        <f t="shared" si="9"/>
        <v>-6.5000000176951289E-4</v>
      </c>
    </row>
    <row r="59" spans="1:14" ht="16.5" thickBot="1" x14ac:dyDescent="0.3">
      <c r="A59" s="87"/>
      <c r="B59" s="88"/>
      <c r="C59" s="88"/>
      <c r="D59" s="88"/>
      <c r="E59" s="88"/>
      <c r="F59" s="88"/>
      <c r="G59" s="89"/>
      <c r="H59" s="87"/>
      <c r="I59" s="87"/>
      <c r="J59" s="87"/>
    </row>
    <row r="60" spans="1:14" ht="16.5" thickBot="1" x14ac:dyDescent="0.3">
      <c r="A60" s="87"/>
      <c r="B60" s="88" t="s">
        <v>66</v>
      </c>
      <c r="C60" s="90">
        <v>0</v>
      </c>
      <c r="D60" s="91"/>
      <c r="E60" s="91"/>
      <c r="F60" s="92">
        <f>SUM(C60:E60)</f>
        <v>0</v>
      </c>
      <c r="G60" s="90">
        <v>0</v>
      </c>
      <c r="H60" s="91"/>
      <c r="I60" s="91"/>
      <c r="J60" s="92">
        <f>SUM(G60:I60)</f>
        <v>0</v>
      </c>
      <c r="K60" s="90">
        <v>0</v>
      </c>
      <c r="L60" s="91"/>
      <c r="M60" s="91"/>
      <c r="N60" s="93">
        <f>SUM(K60:M60)</f>
        <v>0</v>
      </c>
    </row>
    <row r="61" spans="1:14" ht="16.5" thickBot="1" x14ac:dyDescent="0.3">
      <c r="A61" s="87"/>
      <c r="B61" s="88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</row>
    <row r="62" spans="1:14" ht="16.5" thickBot="1" x14ac:dyDescent="0.3">
      <c r="A62" s="87"/>
      <c r="B62" s="88" t="s">
        <v>67</v>
      </c>
      <c r="C62" s="90">
        <v>0</v>
      </c>
      <c r="D62" s="91"/>
      <c r="E62" s="91"/>
      <c r="F62" s="93">
        <f>SUM(C62:E62)</f>
        <v>0</v>
      </c>
      <c r="G62" s="90">
        <v>0</v>
      </c>
      <c r="H62" s="91"/>
      <c r="I62" s="91"/>
      <c r="J62" s="93">
        <f>SUM(G62:I62)</f>
        <v>0</v>
      </c>
      <c r="K62" s="90">
        <v>0</v>
      </c>
      <c r="L62" s="91"/>
      <c r="M62" s="91"/>
      <c r="N62" s="93">
        <f>SUM(K62:M62)</f>
        <v>0</v>
      </c>
    </row>
    <row r="63" spans="1:14" ht="15.75" x14ac:dyDescent="0.25">
      <c r="B63" s="88"/>
      <c r="C63" s="88"/>
      <c r="D63" s="88"/>
      <c r="E63" s="88"/>
      <c r="F63" s="88"/>
      <c r="G63" s="87"/>
      <c r="H63" s="87"/>
      <c r="I63" s="89"/>
    </row>
    <row r="64" spans="1:14" x14ac:dyDescent="0.25">
      <c r="B64" s="95" t="s">
        <v>68</v>
      </c>
      <c r="C64" s="96">
        <v>45553</v>
      </c>
      <c r="D64" s="95"/>
      <c r="E64" s="95"/>
      <c r="F64" s="95"/>
      <c r="G64" s="95"/>
      <c r="H64" s="95" t="s">
        <v>69</v>
      </c>
      <c r="I64" s="95"/>
      <c r="L64" t="s">
        <v>70</v>
      </c>
    </row>
    <row r="65" spans="1:14" x14ac:dyDescent="0.25">
      <c r="B65" s="95"/>
      <c r="C65" s="95"/>
      <c r="D65" s="95"/>
      <c r="E65" s="95"/>
      <c r="F65" s="95"/>
      <c r="G65" s="95"/>
      <c r="H65" s="95"/>
      <c r="I65" s="95"/>
      <c r="L65" t="s">
        <v>71</v>
      </c>
    </row>
    <row r="66" spans="1:14" x14ac:dyDescent="0.25">
      <c r="B66" s="95" t="s">
        <v>72</v>
      </c>
      <c r="C66" s="95"/>
      <c r="D66" s="95"/>
      <c r="E66" s="95"/>
      <c r="F66" s="95"/>
      <c r="G66" s="95"/>
      <c r="H66" s="97" t="s">
        <v>73</v>
      </c>
      <c r="I66" s="95"/>
    </row>
    <row r="70" spans="1:14" x14ac:dyDescent="0.25">
      <c r="M70" t="s">
        <v>74</v>
      </c>
    </row>
    <row r="71" spans="1:14" ht="15.75" x14ac:dyDescent="0.25">
      <c r="A71" s="2" t="s">
        <v>77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.75" thickBot="1" x14ac:dyDescent="0.3">
      <c r="A72" s="3" t="s">
        <v>2</v>
      </c>
      <c r="B72" s="98"/>
      <c r="C72" s="98"/>
      <c r="D72" s="98"/>
      <c r="E72" s="98"/>
      <c r="F72" s="98"/>
      <c r="G72" s="3"/>
      <c r="H72" s="3"/>
      <c r="I72" s="3"/>
      <c r="J72" s="98"/>
      <c r="K72" s="98"/>
      <c r="L72" s="98"/>
      <c r="M72" s="98"/>
      <c r="N72" s="98"/>
    </row>
    <row r="73" spans="1:14" ht="15.75" thickBot="1" x14ac:dyDescent="0.3">
      <c r="A73" s="99" t="s">
        <v>3</v>
      </c>
      <c r="B73" s="100"/>
      <c r="C73" s="6" t="s">
        <v>4</v>
      </c>
      <c r="D73" s="7"/>
      <c r="E73" s="7"/>
      <c r="F73" s="8"/>
      <c r="G73" s="9" t="s">
        <v>75</v>
      </c>
      <c r="H73" s="9"/>
      <c r="I73" s="9"/>
      <c r="J73" s="10"/>
      <c r="K73" s="11" t="s">
        <v>6</v>
      </c>
      <c r="L73" s="12"/>
      <c r="M73" s="12"/>
      <c r="N73" s="13"/>
    </row>
    <row r="74" spans="1:14" ht="25.5" thickBot="1" x14ac:dyDescent="0.3">
      <c r="A74" s="101" t="s">
        <v>7</v>
      </c>
      <c r="B74" s="102" t="s">
        <v>8</v>
      </c>
      <c r="C74" s="103" t="s">
        <v>9</v>
      </c>
      <c r="D74" s="104" t="s">
        <v>10</v>
      </c>
      <c r="E74" s="105" t="s">
        <v>11</v>
      </c>
      <c r="F74" s="106" t="s">
        <v>76</v>
      </c>
      <c r="G74" s="107" t="s">
        <v>9</v>
      </c>
      <c r="H74" s="108" t="s">
        <v>13</v>
      </c>
      <c r="I74" s="109" t="s">
        <v>11</v>
      </c>
      <c r="J74" s="110" t="s">
        <v>76</v>
      </c>
      <c r="K74" s="111" t="s">
        <v>9</v>
      </c>
      <c r="L74" s="112" t="s">
        <v>13</v>
      </c>
      <c r="M74" s="113" t="s">
        <v>11</v>
      </c>
      <c r="N74" s="114" t="s">
        <v>76</v>
      </c>
    </row>
    <row r="75" spans="1:14" x14ac:dyDescent="0.25">
      <c r="A75" s="115" t="s">
        <v>46</v>
      </c>
      <c r="B75" s="116" t="s">
        <v>47</v>
      </c>
      <c r="C75" s="117">
        <f>SUM(C56)</f>
        <v>519.34</v>
      </c>
      <c r="D75" s="118">
        <f>SUM(C40+D40-C56)</f>
        <v>7453.0900000000011</v>
      </c>
      <c r="E75" s="119">
        <f t="shared" ref="E75:N75" si="10">SUM(E40)</f>
        <v>0</v>
      </c>
      <c r="F75" s="120">
        <f t="shared" si="10"/>
        <v>7972.4300000000012</v>
      </c>
      <c r="G75" s="117">
        <f>SUM(G56)</f>
        <v>545.30700000000002</v>
      </c>
      <c r="H75" s="118">
        <f>SUM(G40+H40-G56)</f>
        <v>7736.4859999999999</v>
      </c>
      <c r="I75" s="119">
        <f t="shared" si="10"/>
        <v>0</v>
      </c>
      <c r="J75" s="120">
        <f t="shared" si="10"/>
        <v>8281.7929999999997</v>
      </c>
      <c r="K75" s="117">
        <f>SUM(K56)</f>
        <v>572.57235000000003</v>
      </c>
      <c r="L75" s="118">
        <f>SUM(K40+L40-K56)</f>
        <v>8111.8701500000006</v>
      </c>
      <c r="M75" s="121">
        <f t="shared" si="10"/>
        <v>0</v>
      </c>
      <c r="N75" s="120">
        <f t="shared" si="10"/>
        <v>8684.442500000001</v>
      </c>
    </row>
    <row r="76" spans="1:14" ht="15.75" thickBot="1" x14ac:dyDescent="0.3">
      <c r="A76" s="122" t="s">
        <v>46</v>
      </c>
      <c r="B76" s="123" t="s">
        <v>64</v>
      </c>
      <c r="C76" s="124">
        <f>SUM(C56)</f>
        <v>519.34</v>
      </c>
      <c r="D76" s="125">
        <f>SUM(C57+D57-C56)</f>
        <v>7453.09</v>
      </c>
      <c r="E76" s="126">
        <f t="shared" ref="E76:N76" si="11">SUM(E57)</f>
        <v>1.6</v>
      </c>
      <c r="F76" s="127">
        <f t="shared" si="11"/>
        <v>7974.0029999999997</v>
      </c>
      <c r="G76" s="124">
        <f>SUM(G56)</f>
        <v>545.30700000000002</v>
      </c>
      <c r="H76" s="125">
        <f>SUM(G57+H57-G56)</f>
        <v>7736.5430000000006</v>
      </c>
      <c r="I76" s="126">
        <f t="shared" si="11"/>
        <v>0</v>
      </c>
      <c r="J76" s="127">
        <f t="shared" si="11"/>
        <v>8281.85</v>
      </c>
      <c r="K76" s="124">
        <f>SUM(K56)</f>
        <v>572.57235000000003</v>
      </c>
      <c r="L76" s="125">
        <f>SUM(K57+L57-K56)</f>
        <v>8111.8695000000007</v>
      </c>
      <c r="M76" s="128">
        <f t="shared" si="11"/>
        <v>0</v>
      </c>
      <c r="N76" s="127">
        <f t="shared" si="11"/>
        <v>8684.4418499999992</v>
      </c>
    </row>
    <row r="77" spans="1:14" ht="15.75" thickBot="1" x14ac:dyDescent="0.3">
      <c r="A77" s="129"/>
      <c r="B77" s="130" t="s">
        <v>65</v>
      </c>
      <c r="C77" s="131">
        <f t="shared" ref="C77:N77" si="12">SUM(C76-C75)</f>
        <v>0</v>
      </c>
      <c r="D77" s="81">
        <f t="shared" si="12"/>
        <v>-9.0949470177292824E-13</v>
      </c>
      <c r="E77" s="132">
        <f t="shared" si="12"/>
        <v>1.6</v>
      </c>
      <c r="F77" s="82">
        <f t="shared" si="12"/>
        <v>1.5729999999985012</v>
      </c>
      <c r="G77" s="131">
        <f t="shared" si="12"/>
        <v>0</v>
      </c>
      <c r="H77" s="81">
        <f t="shared" si="12"/>
        <v>5.7000000000698492E-2</v>
      </c>
      <c r="I77" s="132">
        <f t="shared" si="12"/>
        <v>0</v>
      </c>
      <c r="J77" s="82">
        <f t="shared" si="12"/>
        <v>5.7000000000698492E-2</v>
      </c>
      <c r="K77" s="131">
        <f t="shared" si="12"/>
        <v>0</v>
      </c>
      <c r="L77" s="81">
        <f t="shared" si="12"/>
        <v>-6.4999999995052349E-4</v>
      </c>
      <c r="M77" s="133">
        <f t="shared" si="12"/>
        <v>0</v>
      </c>
      <c r="N77" s="82">
        <f t="shared" si="12"/>
        <v>-6.5000000176951289E-4</v>
      </c>
    </row>
    <row r="78" spans="1:14" ht="15.75" thickBot="1" x14ac:dyDescent="0.3"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</row>
    <row r="79" spans="1:14" ht="15.75" thickBot="1" x14ac:dyDescent="0.3">
      <c r="B79" s="3" t="s">
        <v>66</v>
      </c>
      <c r="C79" s="90">
        <v>0</v>
      </c>
      <c r="D79" s="91"/>
      <c r="E79" s="91"/>
      <c r="F79" s="92">
        <f>SUM(C79:E79)</f>
        <v>0</v>
      </c>
      <c r="G79" s="90">
        <v>0</v>
      </c>
      <c r="H79" s="91"/>
      <c r="I79" s="91"/>
      <c r="J79" s="92">
        <f>SUM(G79:I79)</f>
        <v>0</v>
      </c>
      <c r="K79" s="90">
        <v>0</v>
      </c>
      <c r="L79" s="91"/>
      <c r="M79" s="91"/>
      <c r="N79" s="93">
        <f>SUM(K79:M79)</f>
        <v>0</v>
      </c>
    </row>
    <row r="80" spans="1:14" ht="15.75" thickBot="1" x14ac:dyDescent="0.3">
      <c r="B80" s="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</row>
    <row r="81" spans="2:14" ht="15.75" thickBot="1" x14ac:dyDescent="0.3">
      <c r="B81" s="3" t="s">
        <v>67</v>
      </c>
      <c r="C81" s="90">
        <v>0</v>
      </c>
      <c r="D81" s="91"/>
      <c r="E81" s="91"/>
      <c r="F81" s="93">
        <f>SUM(C81:E81)</f>
        <v>0</v>
      </c>
      <c r="G81" s="90">
        <v>0</v>
      </c>
      <c r="H81" s="91"/>
      <c r="I81" s="91"/>
      <c r="J81" s="93">
        <f>SUM(G81:I81)</f>
        <v>0</v>
      </c>
      <c r="K81" s="90">
        <v>0</v>
      </c>
      <c r="L81" s="91"/>
      <c r="M81" s="91"/>
      <c r="N81" s="93">
        <f>SUM(K81:M81)</f>
        <v>0</v>
      </c>
    </row>
    <row r="82" spans="2:14" x14ac:dyDescent="0.25">
      <c r="B82" s="3"/>
      <c r="C82" s="3"/>
      <c r="D82" s="3"/>
      <c r="E82" s="3"/>
      <c r="F82" s="3"/>
      <c r="G82" s="98"/>
      <c r="H82" s="98"/>
      <c r="I82" s="135"/>
      <c r="J82" s="98"/>
      <c r="K82" s="98"/>
    </row>
    <row r="83" spans="2:14" x14ac:dyDescent="0.25">
      <c r="B83" s="3" t="s">
        <v>68</v>
      </c>
      <c r="C83" s="136">
        <v>45553</v>
      </c>
      <c r="D83" s="3"/>
      <c r="E83" s="3"/>
      <c r="F83" s="3"/>
      <c r="G83" s="3"/>
      <c r="H83" s="3" t="s">
        <v>69</v>
      </c>
      <c r="I83" s="3"/>
      <c r="J83" s="98"/>
      <c r="K83" s="98"/>
      <c r="L83" t="s">
        <v>70</v>
      </c>
    </row>
    <row r="84" spans="2:14" x14ac:dyDescent="0.25">
      <c r="B84" s="3"/>
      <c r="C84" s="3"/>
      <c r="D84" s="3"/>
      <c r="E84" s="3"/>
      <c r="F84" s="3"/>
      <c r="G84" s="3"/>
      <c r="H84" s="3"/>
      <c r="I84" s="3"/>
      <c r="J84" s="98"/>
      <c r="K84" s="98"/>
      <c r="L84" t="s">
        <v>71</v>
      </c>
    </row>
    <row r="85" spans="2:14" x14ac:dyDescent="0.25">
      <c r="B85" s="3" t="s">
        <v>72</v>
      </c>
      <c r="C85" s="3"/>
      <c r="D85" s="3"/>
      <c r="E85" s="3"/>
      <c r="F85" s="3"/>
      <c r="G85" s="3"/>
      <c r="H85" s="3" t="s">
        <v>73</v>
      </c>
      <c r="I85" s="3"/>
      <c r="J85" s="98"/>
      <c r="K85" s="98"/>
    </row>
  </sheetData>
  <mergeCells count="8">
    <mergeCell ref="G7:J7"/>
    <mergeCell ref="K7:N7"/>
    <mergeCell ref="A71:N71"/>
    <mergeCell ref="C73:F73"/>
    <mergeCell ref="G73:J73"/>
    <mergeCell ref="K73:N73"/>
    <mergeCell ref="A5:N5"/>
    <mergeCell ref="C7:F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jesle</dc:creator>
  <cp:lastModifiedBy>jesle</cp:lastModifiedBy>
  <dcterms:created xsi:type="dcterms:W3CDTF">2024-12-16T09:31:07Z</dcterms:created>
  <dcterms:modified xsi:type="dcterms:W3CDTF">2024-12-16T09:34:12Z</dcterms:modified>
</cp:coreProperties>
</file>